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<sst xmlns="http://schemas.openxmlformats.org/spreadsheetml/2006/main" count="164" uniqueCount="91">
  <si>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</si>
  <si>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</si>
  <si>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</si>
  <si>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</si>
  <si>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</si>
  <si>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</si>
  <si>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</si>
  <si>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</si>
  <si>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</si>
  <si>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</si>
  <si>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</si>
  <si>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</si>
  <si>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</si>
  <si>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</si>
  <si>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</si>
  <si>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</si>
  <si>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</si>
  <si>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</si>
  <si>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</si>
  <si>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</si>
  <si>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</si>
  <si>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</si>
  <si>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</si>
  <si>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</si>
  <si>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</si>
  <si>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</si>
  <si>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</si>
  <si>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</si>
  <si>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</si>
  <si>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</si>
  <si>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</si>
  <si>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</si>
  <si>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</si>
  <si>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</si>
  <si>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</si>
  <si>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</si>
  <si>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</si>
  <si>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</si>
  <si>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</si>
  <si>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</si>
  <si>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</si>
  <si>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</si>
  <si>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</si>
  <si>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</si>
  <si>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</si>
  <si>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</si>
  <si>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</si>
  <si>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</si>
  <si>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</si>
  <si>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</si>
  <si>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</si>
  <si>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</si>
  <si>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</si>
  <si>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</si>
  <si>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</si>
  <si>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</si>
  <si>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</si>
  <si>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</si>
  <si>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</si>
  <si>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</si>
  <si>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</si>
  <si>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</si>
  <si>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</si>
  <si>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</si>
  <si>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</si>
  <si>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</si>
  <si>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</si>
  <si>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</si>
  <si>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</si>
  <si>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</si>
  <si>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</si>
  <si>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</si>
  <si>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</si>
  <si>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</si>
  <si>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</si>
  <si>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</si>
  <si>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</si>
  <si>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</si>
  <si>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</si>
  <si>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</si>
  <si>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</si>
  <si>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</si>
  <si>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</si>
  <si>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</si>
  <si>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</si>
  <si>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</si>
  <si>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</si>
  <si>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</si>
  <si>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31 de Marzo de 2022 (b)</t>
  </si>
  <si>
    <t>Primer trimestre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</si>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</sst>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2" fillId="34" borderId="0" xfId="0" applyFont="1" applyFill="1" applyAlignment="1">
      <alignment vertical="top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0" sqref="F17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30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33" t="s">
        <v>2</v>
      </c>
      <c r="C6" s="34"/>
      <c r="D6" s="34"/>
      <c r="E6" s="34"/>
      <c r="F6" s="34"/>
      <c r="G6" s="34"/>
      <c r="H6" s="34"/>
      <c r="I6" s="35"/>
    </row>
    <row r="7" spans="2:9" ht="15.75" customHeight="1" thickBot="1">
      <c r="B7" s="38" t="s">
        <v>89</v>
      </c>
      <c r="C7" s="39"/>
      <c r="D7" s="39"/>
      <c r="E7" s="39"/>
      <c r="F7" s="39"/>
      <c r="G7" s="39"/>
      <c r="H7" s="39"/>
      <c r="I7" s="39"/>
    </row>
    <row r="8" spans="2:9" ht="15.75" customHeight="1">
      <c r="B8" s="27" t="s">
        <v>3</v>
      </c>
      <c r="C8" s="36"/>
      <c r="D8" s="27" t="s">
        <v>4</v>
      </c>
      <c r="E8" s="28"/>
      <c r="F8" s="28"/>
      <c r="G8" s="28"/>
      <c r="H8" s="36"/>
      <c r="I8" s="43" t="s">
        <v>5</v>
      </c>
    </row>
    <row r="9" spans="2:9" ht="15" customHeight="1" thickBot="1">
      <c r="B9" s="30"/>
      <c r="C9" s="42"/>
      <c r="D9" s="33"/>
      <c r="E9" s="34"/>
      <c r="F9" s="34"/>
      <c r="G9" s="34"/>
      <c r="H9" s="37"/>
      <c r="I9" s="44"/>
    </row>
    <row r="10" spans="2:9" ht="26.25" thickBot="1">
      <c r="B10" s="33"/>
      <c r="C10" s="37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5"/>
    </row>
    <row r="11" spans="2:9" ht="12.75">
      <c r="B11" s="7" t="s">
        <v>11</v>
      </c>
      <c r="C11" s="8"/>
      <c r="D11" s="14">
        <f aca="true" t="shared" si="0" ref="D11:I11">D12+D20+D30+D40+D50+D60+D73+D77+D64</f>
        <v>114002031</v>
      </c>
      <c r="E11" s="14">
        <f t="shared" si="0"/>
        <v>78436.78000000003</v>
      </c>
      <c r="F11" s="14">
        <f t="shared" si="0"/>
        <v>114080467.77999999</v>
      </c>
      <c r="G11" s="14">
        <f t="shared" si="0"/>
        <v>25425692.960000005</v>
      </c>
      <c r="H11" s="14">
        <f t="shared" si="0"/>
        <v>25425692.960000005</v>
      </c>
      <c r="I11" s="14">
        <f t="shared" si="0"/>
        <v>88654774.81999998</v>
      </c>
    </row>
    <row r="12" spans="2:9" ht="12.75">
      <c r="B12" s="3" t="s">
        <v>12</v>
      </c>
      <c r="C12" s="9"/>
      <c r="D12" s="15">
        <f aca="true" t="shared" si="1" ref="D12:I12">SUM(D13:D19)</f>
        <v>97818494</v>
      </c>
      <c r="E12" s="15">
        <f t="shared" si="1"/>
        <v>736887.78</v>
      </c>
      <c r="F12" s="15">
        <f t="shared" si="1"/>
        <v>98555381.78</v>
      </c>
      <c r="G12" s="15">
        <f t="shared" si="1"/>
        <v>20570926.77</v>
      </c>
      <c r="H12" s="15">
        <f t="shared" si="1"/>
        <v>20570926.77</v>
      </c>
      <c r="I12" s="15">
        <f t="shared" si="1"/>
        <v>77984455.00999999</v>
      </c>
    </row>
    <row r="13" spans="2:9" ht="12.75">
      <c r="B13" s="13" t="s">
        <v>13</v>
      </c>
      <c r="C13" s="11"/>
      <c r="D13" s="15">
        <v>50875477</v>
      </c>
      <c r="E13" s="16">
        <v>426887.78</v>
      </c>
      <c r="F13" s="16">
        <f>D13+E13</f>
        <v>51302364.78</v>
      </c>
      <c r="G13" s="16">
        <v>12284365.1</v>
      </c>
      <c r="H13" s="16">
        <v>12284365.1</v>
      </c>
      <c r="I13" s="16">
        <f>F13-G13</f>
        <v>39017999.68</v>
      </c>
    </row>
    <row r="14" spans="2:9" ht="12.75">
      <c r="B14" s="13" t="s">
        <v>14</v>
      </c>
      <c r="C14" s="11"/>
      <c r="D14" s="15">
        <v>20063194</v>
      </c>
      <c r="E14" s="16">
        <v>300000</v>
      </c>
      <c r="F14" s="16">
        <f aca="true" t="shared" si="2" ref="F14:F19">D14+E14</f>
        <v>20363194</v>
      </c>
      <c r="G14" s="16">
        <v>6226761.85</v>
      </c>
      <c r="H14" s="16">
        <v>6226761.85</v>
      </c>
      <c r="I14" s="16">
        <f aca="true" t="shared" si="3" ref="I14:I19">F14-G14</f>
        <v>14136432.15</v>
      </c>
    </row>
    <row r="15" spans="2:9" ht="12.75">
      <c r="B15" s="13" t="s">
        <v>15</v>
      </c>
      <c r="C15" s="11"/>
      <c r="D15" s="15">
        <v>11815511</v>
      </c>
      <c r="E15" s="16">
        <v>10000</v>
      </c>
      <c r="F15" s="16">
        <f t="shared" si="2"/>
        <v>11825511</v>
      </c>
      <c r="G15" s="16">
        <v>179607.81</v>
      </c>
      <c r="H15" s="16">
        <v>179607.81</v>
      </c>
      <c r="I15" s="16">
        <f t="shared" si="3"/>
        <v>11645903.19</v>
      </c>
    </row>
    <row r="16" spans="2:9" ht="12.75">
      <c r="B16" s="13" t="s">
        <v>16</v>
      </c>
      <c r="C16" s="11"/>
      <c r="D16" s="15">
        <v>2410200</v>
      </c>
      <c r="E16" s="16">
        <v>0</v>
      </c>
      <c r="F16" s="16">
        <f t="shared" si="2"/>
        <v>2410200</v>
      </c>
      <c r="G16" s="16">
        <v>656492.01</v>
      </c>
      <c r="H16" s="16">
        <v>656492.01</v>
      </c>
      <c r="I16" s="16">
        <f t="shared" si="3"/>
        <v>1753707.99</v>
      </c>
    </row>
    <row r="17" spans="2:9" ht="12.75">
      <c r="B17" s="13" t="s">
        <v>17</v>
      </c>
      <c r="C17" s="11"/>
      <c r="D17" s="15">
        <v>6336245</v>
      </c>
      <c r="E17" s="16">
        <v>0</v>
      </c>
      <c r="F17" s="16">
        <f t="shared" si="2"/>
        <v>6336245</v>
      </c>
      <c r="G17" s="16">
        <v>1223700</v>
      </c>
      <c r="H17" s="16">
        <v>1223700</v>
      </c>
      <c r="I17" s="16">
        <f t="shared" si="3"/>
        <v>5112545</v>
      </c>
    </row>
    <row r="18" spans="2:9" ht="12.75">
      <c r="B18" s="13" t="s">
        <v>18</v>
      </c>
      <c r="C18" s="11"/>
      <c r="D18" s="15">
        <v>103000</v>
      </c>
      <c r="E18" s="16">
        <v>0</v>
      </c>
      <c r="F18" s="16">
        <f t="shared" si="2"/>
        <v>103000</v>
      </c>
      <c r="G18" s="16">
        <v>0</v>
      </c>
      <c r="H18" s="16">
        <v>0</v>
      </c>
      <c r="I18" s="16">
        <f t="shared" si="3"/>
        <v>103000</v>
      </c>
    </row>
    <row r="19" spans="2:9" ht="12.75">
      <c r="B19" s="13" t="s">
        <v>19</v>
      </c>
      <c r="C19" s="11"/>
      <c r="D19" s="15">
        <v>6214867</v>
      </c>
      <c r="E19" s="16">
        <v>0</v>
      </c>
      <c r="F19" s="16">
        <f t="shared" si="2"/>
        <v>6214867</v>
      </c>
      <c r="G19" s="16">
        <v>0</v>
      </c>
      <c r="H19" s="16">
        <v>0</v>
      </c>
      <c r="I19" s="16">
        <f t="shared" si="3"/>
        <v>6214867</v>
      </c>
    </row>
    <row r="20" spans="2:9" ht="12.75">
      <c r="B20" s="3" t="s">
        <v>20</v>
      </c>
      <c r="C20" s="9"/>
      <c r="D20" s="15">
        <f aca="true" t="shared" si="4" ref="D20:I20">SUM(D21:D29)</f>
        <v>3411452</v>
      </c>
      <c r="E20" s="15">
        <f t="shared" si="4"/>
        <v>-74371</v>
      </c>
      <c r="F20" s="15">
        <f t="shared" si="4"/>
        <v>3337081</v>
      </c>
      <c r="G20" s="15">
        <f t="shared" si="4"/>
        <v>504378.51</v>
      </c>
      <c r="H20" s="15">
        <f t="shared" si="4"/>
        <v>504378.51</v>
      </c>
      <c r="I20" s="15">
        <f t="shared" si="4"/>
        <v>2832702.4899999998</v>
      </c>
    </row>
    <row r="21" spans="2:9" ht="12.75">
      <c r="B21" s="13" t="s">
        <v>21</v>
      </c>
      <c r="C21" s="11"/>
      <c r="D21" s="15">
        <v>363250</v>
      </c>
      <c r="E21" s="16">
        <v>-18000</v>
      </c>
      <c r="F21" s="15">
        <f aca="true" t="shared" si="5" ref="F21:F29">D21+E21</f>
        <v>345250</v>
      </c>
      <c r="G21" s="16">
        <v>118125.13</v>
      </c>
      <c r="H21" s="16">
        <v>118125.13</v>
      </c>
      <c r="I21" s="16">
        <f>F21-G21</f>
        <v>227124.87</v>
      </c>
    </row>
    <row r="22" spans="2:9" ht="12.75">
      <c r="B22" s="13" t="s">
        <v>22</v>
      </c>
      <c r="C22" s="11"/>
      <c r="D22" s="15">
        <v>72050</v>
      </c>
      <c r="E22" s="16">
        <v>550.16</v>
      </c>
      <c r="F22" s="15">
        <f t="shared" si="5"/>
        <v>72600.16</v>
      </c>
      <c r="G22" s="16">
        <v>17587.79</v>
      </c>
      <c r="H22" s="16">
        <v>17587.79</v>
      </c>
      <c r="I22" s="16">
        <f aca="true" t="shared" si="6" ref="I22:I84">F22-G22</f>
        <v>55012.37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626192</v>
      </c>
      <c r="E24" s="16">
        <v>-15000</v>
      </c>
      <c r="F24" s="15">
        <f t="shared" si="5"/>
        <v>611192</v>
      </c>
      <c r="G24" s="16">
        <v>6303.49</v>
      </c>
      <c r="H24" s="16">
        <v>6303.49</v>
      </c>
      <c r="I24" s="16">
        <f t="shared" si="6"/>
        <v>604888.51</v>
      </c>
    </row>
    <row r="25" spans="2:9" ht="12.75">
      <c r="B25" s="13" t="s">
        <v>25</v>
      </c>
      <c r="C25" s="11"/>
      <c r="D25" s="15">
        <v>400000</v>
      </c>
      <c r="E25" s="16">
        <v>20000</v>
      </c>
      <c r="F25" s="15">
        <f t="shared" si="5"/>
        <v>420000</v>
      </c>
      <c r="G25" s="16">
        <v>44801.4</v>
      </c>
      <c r="H25" s="16">
        <v>44801.4</v>
      </c>
      <c r="I25" s="16">
        <f t="shared" si="6"/>
        <v>375198.6</v>
      </c>
    </row>
    <row r="26" spans="2:9" ht="12.75">
      <c r="B26" s="13" t="s">
        <v>26</v>
      </c>
      <c r="C26" s="11"/>
      <c r="D26" s="15">
        <v>1694240</v>
      </c>
      <c r="E26" s="16">
        <v>-58675</v>
      </c>
      <c r="F26" s="15">
        <f t="shared" si="5"/>
        <v>1635565</v>
      </c>
      <c r="G26" s="16">
        <v>251196.14</v>
      </c>
      <c r="H26" s="16">
        <v>251196.14</v>
      </c>
      <c r="I26" s="16">
        <f t="shared" si="6"/>
        <v>1384368.8599999999</v>
      </c>
    </row>
    <row r="27" spans="2:9" ht="12.75">
      <c r="B27" s="13" t="s">
        <v>27</v>
      </c>
      <c r="C27" s="11"/>
      <c r="D27" s="15">
        <v>33700</v>
      </c>
      <c r="E27" s="16">
        <v>-2550.16</v>
      </c>
      <c r="F27" s="15">
        <f t="shared" si="5"/>
        <v>31149.84</v>
      </c>
      <c r="G27" s="16">
        <v>0</v>
      </c>
      <c r="H27" s="16">
        <v>0</v>
      </c>
      <c r="I27" s="16">
        <f t="shared" si="6"/>
        <v>31149.84</v>
      </c>
    </row>
    <row r="28" spans="2:9" ht="12.75">
      <c r="B28" s="13" t="s">
        <v>28</v>
      </c>
      <c r="C28" s="11"/>
      <c r="D28" s="15">
        <v>23540</v>
      </c>
      <c r="E28" s="16">
        <v>0</v>
      </c>
      <c r="F28" s="15">
        <f t="shared" si="5"/>
        <v>23540</v>
      </c>
      <c r="G28" s="16">
        <v>0</v>
      </c>
      <c r="H28" s="16">
        <v>0</v>
      </c>
      <c r="I28" s="16">
        <f t="shared" si="6"/>
        <v>23540</v>
      </c>
    </row>
    <row r="29" spans="2:9" ht="12.75">
      <c r="B29" s="13" t="s">
        <v>29</v>
      </c>
      <c r="C29" s="11"/>
      <c r="D29" s="15">
        <v>198480</v>
      </c>
      <c r="E29" s="16">
        <v>-696</v>
      </c>
      <c r="F29" s="15">
        <f t="shared" si="5"/>
        <v>197784</v>
      </c>
      <c r="G29" s="16">
        <v>66364.56</v>
      </c>
      <c r="H29" s="16">
        <v>66364.56</v>
      </c>
      <c r="I29" s="16">
        <f t="shared" si="6"/>
        <v>131419.44</v>
      </c>
    </row>
    <row r="30" spans="2:9" ht="12.75">
      <c r="B30" s="3" t="s">
        <v>30</v>
      </c>
      <c r="C30" s="9"/>
      <c r="D30" s="15">
        <f aca="true" t="shared" si="7" ref="D30:I30">SUM(D31:D39)</f>
        <v>2069571</v>
      </c>
      <c r="E30" s="15">
        <f t="shared" si="7"/>
        <v>186876.74</v>
      </c>
      <c r="F30" s="15">
        <f t="shared" si="7"/>
        <v>2256447.74</v>
      </c>
      <c r="G30" s="15">
        <f t="shared" si="7"/>
        <v>1632553.17</v>
      </c>
      <c r="H30" s="15">
        <f t="shared" si="7"/>
        <v>1632553.17</v>
      </c>
      <c r="I30" s="15">
        <f t="shared" si="7"/>
        <v>623894.57</v>
      </c>
    </row>
    <row r="31" spans="2:9" ht="12.75">
      <c r="B31" s="13" t="s">
        <v>31</v>
      </c>
      <c r="C31" s="11"/>
      <c r="D31" s="15">
        <v>107000</v>
      </c>
      <c r="E31" s="16">
        <v>-15000</v>
      </c>
      <c r="F31" s="15">
        <f aca="true" t="shared" si="8" ref="F31:F39">D31+E31</f>
        <v>92000</v>
      </c>
      <c r="G31" s="16">
        <v>7107.69</v>
      </c>
      <c r="H31" s="16">
        <v>7107.69</v>
      </c>
      <c r="I31" s="16">
        <f t="shared" si="6"/>
        <v>84892.31</v>
      </c>
    </row>
    <row r="32" spans="2:9" ht="12.75">
      <c r="B32" s="13" t="s">
        <v>32</v>
      </c>
      <c r="C32" s="11"/>
      <c r="D32" s="15">
        <v>261621</v>
      </c>
      <c r="E32" s="16">
        <v>-49620</v>
      </c>
      <c r="F32" s="15">
        <f t="shared" si="8"/>
        <v>212001</v>
      </c>
      <c r="G32" s="16">
        <v>98956.88</v>
      </c>
      <c r="H32" s="16">
        <v>98956.88</v>
      </c>
      <c r="I32" s="16">
        <f t="shared" si="6"/>
        <v>113044.12</v>
      </c>
    </row>
    <row r="33" spans="2:9" ht="12.75">
      <c r="B33" s="13" t="s">
        <v>33</v>
      </c>
      <c r="C33" s="11"/>
      <c r="D33" s="15">
        <v>316320</v>
      </c>
      <c r="E33" s="16">
        <v>45000</v>
      </c>
      <c r="F33" s="15">
        <f t="shared" si="8"/>
        <v>361320</v>
      </c>
      <c r="G33" s="16">
        <v>39168.56</v>
      </c>
      <c r="H33" s="16">
        <v>39168.56</v>
      </c>
      <c r="I33" s="16">
        <f t="shared" si="6"/>
        <v>322151.44</v>
      </c>
    </row>
    <row r="34" spans="2:9" ht="12.75">
      <c r="B34" s="13" t="s">
        <v>34</v>
      </c>
      <c r="C34" s="11"/>
      <c r="D34" s="15">
        <v>74000</v>
      </c>
      <c r="E34" s="16">
        <v>0</v>
      </c>
      <c r="F34" s="15">
        <f t="shared" si="8"/>
        <v>74000</v>
      </c>
      <c r="G34" s="16">
        <v>146639.39</v>
      </c>
      <c r="H34" s="16">
        <v>146639.39</v>
      </c>
      <c r="I34" s="16">
        <f t="shared" si="6"/>
        <v>-72639.39000000001</v>
      </c>
    </row>
    <row r="35" spans="2:9" ht="12.75">
      <c r="B35" s="13" t="s">
        <v>35</v>
      </c>
      <c r="C35" s="11"/>
      <c r="D35" s="15">
        <v>10700</v>
      </c>
      <c r="E35" s="16">
        <v>66876.74</v>
      </c>
      <c r="F35" s="15">
        <f t="shared" si="8"/>
        <v>77576.74</v>
      </c>
      <c r="G35" s="16">
        <v>149541.49</v>
      </c>
      <c r="H35" s="16">
        <v>149541.49</v>
      </c>
      <c r="I35" s="16">
        <f t="shared" si="6"/>
        <v>-71964.74999999999</v>
      </c>
    </row>
    <row r="36" spans="2:9" ht="12.75">
      <c r="B36" s="13" t="s">
        <v>36</v>
      </c>
      <c r="C36" s="11"/>
      <c r="D36" s="15">
        <v>0</v>
      </c>
      <c r="E36" s="16">
        <v>89620</v>
      </c>
      <c r="F36" s="15">
        <f t="shared" si="8"/>
        <v>89620</v>
      </c>
      <c r="G36" s="16">
        <v>89620</v>
      </c>
      <c r="H36" s="16">
        <v>89620</v>
      </c>
      <c r="I36" s="16">
        <f t="shared" si="6"/>
        <v>0</v>
      </c>
    </row>
    <row r="37" spans="2:9" ht="12.75">
      <c r="B37" s="13" t="s">
        <v>37</v>
      </c>
      <c r="C37" s="11"/>
      <c r="D37" s="15">
        <v>120580</v>
      </c>
      <c r="E37" s="16">
        <v>25000</v>
      </c>
      <c r="F37" s="15">
        <f t="shared" si="8"/>
        <v>145580</v>
      </c>
      <c r="G37" s="16">
        <v>16969.05</v>
      </c>
      <c r="H37" s="16">
        <v>16969.05</v>
      </c>
      <c r="I37" s="16">
        <f t="shared" si="6"/>
        <v>128610.95</v>
      </c>
    </row>
    <row r="38" spans="2:9" ht="12.75">
      <c r="B38" s="13" t="s">
        <v>38</v>
      </c>
      <c r="C38" s="11"/>
      <c r="D38" s="15">
        <v>219350</v>
      </c>
      <c r="E38" s="16">
        <v>20000</v>
      </c>
      <c r="F38" s="15">
        <f t="shared" si="8"/>
        <v>239350</v>
      </c>
      <c r="G38" s="16">
        <v>39171.72</v>
      </c>
      <c r="H38" s="16">
        <v>39171.72</v>
      </c>
      <c r="I38" s="16">
        <f t="shared" si="6"/>
        <v>200178.28</v>
      </c>
    </row>
    <row r="39" spans="2:9" ht="12.75">
      <c r="B39" s="13" t="s">
        <v>39</v>
      </c>
      <c r="C39" s="11"/>
      <c r="D39" s="15">
        <v>960000</v>
      </c>
      <c r="E39" s="16">
        <v>5000</v>
      </c>
      <c r="F39" s="15">
        <f t="shared" si="8"/>
        <v>965000</v>
      </c>
      <c r="G39" s="16">
        <v>1045378.39</v>
      </c>
      <c r="H39" s="16">
        <v>1045378.39</v>
      </c>
      <c r="I39" s="16">
        <f t="shared" si="6"/>
        <v>-80378.39000000001</v>
      </c>
    </row>
    <row r="40" spans="2:9" ht="25.5" customHeight="1">
      <c r="B40" s="40" t="s">
        <v>40</v>
      </c>
      <c r="C40" s="41"/>
      <c r="D40" s="15">
        <f aca="true" t="shared" si="9" ref="D40:I40">SUM(D41:D49)</f>
        <v>8948256</v>
      </c>
      <c r="E40" s="15">
        <f t="shared" si="9"/>
        <v>-127773.54</v>
      </c>
      <c r="F40" s="15">
        <f>SUM(F41:F49)</f>
        <v>8820482.46</v>
      </c>
      <c r="G40" s="15">
        <f t="shared" si="9"/>
        <v>2616241.71</v>
      </c>
      <c r="H40" s="15">
        <f t="shared" si="9"/>
        <v>2616241.71</v>
      </c>
      <c r="I40" s="15">
        <f t="shared" si="9"/>
        <v>6204240.75</v>
      </c>
    </row>
    <row r="41" spans="2:9" ht="12.75">
      <c r="B41" s="13" t="s">
        <v>41</v>
      </c>
      <c r="C41" s="11"/>
      <c r="D41" s="15">
        <v>6614156</v>
      </c>
      <c r="E41" s="16">
        <v>0</v>
      </c>
      <c r="F41" s="15">
        <f>D41+E41</f>
        <v>6614156</v>
      </c>
      <c r="G41" s="16">
        <v>1820056.33</v>
      </c>
      <c r="H41" s="16">
        <v>1820056.33</v>
      </c>
      <c r="I41" s="16">
        <f t="shared" si="6"/>
        <v>4794099.67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300000</v>
      </c>
      <c r="E43" s="16">
        <v>0</v>
      </c>
      <c r="F43" s="15">
        <f t="shared" si="10"/>
        <v>300000</v>
      </c>
      <c r="G43" s="16">
        <v>0</v>
      </c>
      <c r="H43" s="16">
        <v>0</v>
      </c>
      <c r="I43" s="16">
        <f t="shared" si="6"/>
        <v>300000</v>
      </c>
    </row>
    <row r="44" spans="2:9" ht="12.75">
      <c r="B44" s="13" t="s">
        <v>44</v>
      </c>
      <c r="C44" s="11"/>
      <c r="D44" s="15">
        <v>2034100</v>
      </c>
      <c r="E44" s="16">
        <v>-127773.54</v>
      </c>
      <c r="F44" s="15">
        <f t="shared" si="10"/>
        <v>1906326.46</v>
      </c>
      <c r="G44" s="16">
        <v>796185.38</v>
      </c>
      <c r="H44" s="16">
        <v>796185.38</v>
      </c>
      <c r="I44" s="16">
        <f t="shared" si="6"/>
        <v>1110141.08</v>
      </c>
    </row>
    <row r="45" spans="2:9" ht="12.75">
      <c r="B45" s="13" t="s">
        <v>45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40" t="s">
        <v>50</v>
      </c>
      <c r="C50" s="41"/>
      <c r="D50" s="15">
        <f aca="true" t="shared" si="11" ref="D50:I50">SUM(D51:D59)</f>
        <v>0</v>
      </c>
      <c r="E50" s="15">
        <f t="shared" si="11"/>
        <v>101592.8</v>
      </c>
      <c r="F50" s="15">
        <f t="shared" si="11"/>
        <v>101592.8</v>
      </c>
      <c r="G50" s="15">
        <f t="shared" si="11"/>
        <v>101592.8</v>
      </c>
      <c r="H50" s="15">
        <f t="shared" si="11"/>
        <v>101592.8</v>
      </c>
      <c r="I50" s="15">
        <f t="shared" si="11"/>
        <v>0</v>
      </c>
    </row>
    <row r="51" spans="2:9" ht="12.75">
      <c r="B51" s="13" t="s">
        <v>51</v>
      </c>
      <c r="C51" s="11"/>
      <c r="D51" s="15">
        <v>0</v>
      </c>
      <c r="E51" s="16">
        <v>101592.8</v>
      </c>
      <c r="F51" s="15">
        <f t="shared" si="10"/>
        <v>101592.8</v>
      </c>
      <c r="G51" s="16">
        <v>101592.8</v>
      </c>
      <c r="H51" s="16">
        <v>101592.8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1754258</v>
      </c>
      <c r="E60" s="15">
        <f>SUM(E61:E63)</f>
        <v>-744776</v>
      </c>
      <c r="F60" s="15">
        <f>SUM(F61:F63)</f>
        <v>1009482</v>
      </c>
      <c r="G60" s="15">
        <f>SUM(G61:G63)</f>
        <v>0</v>
      </c>
      <c r="H60" s="15">
        <f>SUM(H61:H63)</f>
        <v>0</v>
      </c>
      <c r="I60" s="16">
        <f t="shared" si="6"/>
        <v>1009482</v>
      </c>
    </row>
    <row r="61" spans="2:9" ht="12.75">
      <c r="B61" s="13" t="s">
        <v>61</v>
      </c>
      <c r="C61" s="11"/>
      <c r="D61" s="15">
        <v>1754258</v>
      </c>
      <c r="E61" s="16">
        <v>-744776</v>
      </c>
      <c r="F61" s="15">
        <f t="shared" si="10"/>
        <v>1009482</v>
      </c>
      <c r="G61" s="16">
        <v>0</v>
      </c>
      <c r="H61" s="16">
        <v>0</v>
      </c>
      <c r="I61" s="16">
        <f t="shared" si="6"/>
        <v>1009482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40" t="s">
        <v>64</v>
      </c>
      <c r="C64" s="41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0</v>
      </c>
      <c r="E77" s="15">
        <f>SUM(E78:E84)</f>
        <v>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/>
      <c r="E84" s="16"/>
      <c r="F84" s="15">
        <f t="shared" si="10"/>
        <v>0</v>
      </c>
      <c r="G84" s="16"/>
      <c r="H84" s="16"/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133421150</v>
      </c>
      <c r="E86" s="21">
        <f>E87+E105+E95+E115+E125+E135+E139+E148+E152</f>
        <v>6586829.97</v>
      </c>
      <c r="F86" s="21">
        <f t="shared" si="12"/>
        <v>140007979.97</v>
      </c>
      <c r="G86" s="21">
        <f>G87+G105+G95+G115+G125+G135+G139+G148+G152</f>
        <v>7049220.32</v>
      </c>
      <c r="H86" s="21">
        <f>H87+H105+H95+H115+H125+H135+H139+H148+H152</f>
        <v>7049220.32</v>
      </c>
      <c r="I86" s="21">
        <f t="shared" si="12"/>
        <v>132958759.64999999</v>
      </c>
    </row>
    <row r="87" spans="2:9" ht="12.75">
      <c r="B87" s="3" t="s">
        <v>12</v>
      </c>
      <c r="C87" s="9"/>
      <c r="D87" s="15">
        <f>SUM(D88:D94)</f>
        <v>4791618</v>
      </c>
      <c r="E87" s="15">
        <f>SUM(E88:E94)</f>
        <v>369190.95999999996</v>
      </c>
      <c r="F87" s="15">
        <f>SUM(F88:F94)</f>
        <v>5160808.96</v>
      </c>
      <c r="G87" s="15">
        <f>SUM(G88:G94)</f>
        <v>1181149.1199999999</v>
      </c>
      <c r="H87" s="15">
        <f>SUM(H88:H94)</f>
        <v>1181149.1199999999</v>
      </c>
      <c r="I87" s="16">
        <f aca="true" t="shared" si="13" ref="I87:I150">F87-G87</f>
        <v>3979659.84</v>
      </c>
    </row>
    <row r="88" spans="2:9" ht="12.75">
      <c r="B88" s="13" t="s">
        <v>13</v>
      </c>
      <c r="C88" s="11"/>
      <c r="D88" s="15">
        <v>3753167</v>
      </c>
      <c r="E88" s="16">
        <v>562000</v>
      </c>
      <c r="F88" s="15">
        <f aca="true" t="shared" si="14" ref="F88:F104">D88+E88</f>
        <v>4315167</v>
      </c>
      <c r="G88" s="16">
        <v>1070703.18</v>
      </c>
      <c r="H88" s="16">
        <v>1070703.18</v>
      </c>
      <c r="I88" s="16">
        <f t="shared" si="13"/>
        <v>3244463.8200000003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>
        <v>511331</v>
      </c>
      <c r="E90" s="16">
        <v>14471</v>
      </c>
      <c r="F90" s="15">
        <f t="shared" si="14"/>
        <v>525802</v>
      </c>
      <c r="G90" s="16">
        <v>0</v>
      </c>
      <c r="H90" s="16">
        <v>0</v>
      </c>
      <c r="I90" s="16">
        <f t="shared" si="13"/>
        <v>525802</v>
      </c>
    </row>
    <row r="91" spans="2:9" ht="12.75">
      <c r="B91" s="13" t="s">
        <v>16</v>
      </c>
      <c r="C91" s="11"/>
      <c r="D91" s="15">
        <v>0</v>
      </c>
      <c r="E91" s="16">
        <v>50000</v>
      </c>
      <c r="F91" s="15">
        <f t="shared" si="14"/>
        <v>50000</v>
      </c>
      <c r="G91" s="16">
        <v>11245.94</v>
      </c>
      <c r="H91" s="16">
        <v>11245.94</v>
      </c>
      <c r="I91" s="16">
        <f t="shared" si="13"/>
        <v>38754.06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527120</v>
      </c>
      <c r="E94" s="16">
        <v>-257280.04</v>
      </c>
      <c r="F94" s="15">
        <f t="shared" si="14"/>
        <v>269839.95999999996</v>
      </c>
      <c r="G94" s="16">
        <v>99200</v>
      </c>
      <c r="H94" s="16">
        <v>99200</v>
      </c>
      <c r="I94" s="16">
        <f t="shared" si="13"/>
        <v>170639.95999999996</v>
      </c>
    </row>
    <row r="95" spans="2:9" ht="12.75">
      <c r="B95" s="3" t="s">
        <v>20</v>
      </c>
      <c r="C95" s="9"/>
      <c r="D95" s="15">
        <f>SUM(D96:D104)</f>
        <v>1453540</v>
      </c>
      <c r="E95" s="15">
        <f>SUM(E96:E104)</f>
        <v>219369</v>
      </c>
      <c r="F95" s="15">
        <f>SUM(F96:F104)</f>
        <v>1672909</v>
      </c>
      <c r="G95" s="15">
        <f>SUM(G96:G104)</f>
        <v>411246.83999999997</v>
      </c>
      <c r="H95" s="15">
        <f>SUM(H96:H104)</f>
        <v>411246.83999999997</v>
      </c>
      <c r="I95" s="16">
        <f t="shared" si="13"/>
        <v>1261662.1600000001</v>
      </c>
    </row>
    <row r="96" spans="2:9" ht="12.75">
      <c r="B96" s="13" t="s">
        <v>21</v>
      </c>
      <c r="C96" s="11"/>
      <c r="D96" s="15">
        <v>45000</v>
      </c>
      <c r="E96" s="16">
        <v>0</v>
      </c>
      <c r="F96" s="15">
        <f t="shared" si="14"/>
        <v>45000</v>
      </c>
      <c r="G96" s="16">
        <v>289</v>
      </c>
      <c r="H96" s="16">
        <v>289</v>
      </c>
      <c r="I96" s="16">
        <f t="shared" si="13"/>
        <v>44711</v>
      </c>
    </row>
    <row r="97" spans="2:9" ht="12.75">
      <c r="B97" s="13" t="s">
        <v>22</v>
      </c>
      <c r="C97" s="11"/>
      <c r="D97" s="15">
        <v>149240</v>
      </c>
      <c r="E97" s="16">
        <v>0</v>
      </c>
      <c r="F97" s="15">
        <f t="shared" si="14"/>
        <v>149240</v>
      </c>
      <c r="G97" s="16">
        <v>22060.12</v>
      </c>
      <c r="H97" s="16">
        <v>22060.12</v>
      </c>
      <c r="I97" s="16">
        <f t="shared" si="13"/>
        <v>127179.88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314600</v>
      </c>
      <c r="E99" s="16">
        <v>10000</v>
      </c>
      <c r="F99" s="15">
        <f t="shared" si="14"/>
        <v>324600</v>
      </c>
      <c r="G99" s="16">
        <v>11689.18</v>
      </c>
      <c r="H99" s="16">
        <v>11689.18</v>
      </c>
      <c r="I99" s="16">
        <f t="shared" si="13"/>
        <v>312910.82</v>
      </c>
    </row>
    <row r="100" spans="2:9" ht="12.75">
      <c r="B100" s="13" t="s">
        <v>25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26</v>
      </c>
      <c r="C101" s="11"/>
      <c r="D101" s="15">
        <v>762800</v>
      </c>
      <c r="E101" s="16">
        <v>107259</v>
      </c>
      <c r="F101" s="15">
        <f t="shared" si="14"/>
        <v>870059</v>
      </c>
      <c r="G101" s="16">
        <v>275098.54</v>
      </c>
      <c r="H101" s="16">
        <v>275098.54</v>
      </c>
      <c r="I101" s="16">
        <f t="shared" si="13"/>
        <v>594960.46</v>
      </c>
    </row>
    <row r="102" spans="2:9" ht="12.75">
      <c r="B102" s="13" t="s">
        <v>27</v>
      </c>
      <c r="C102" s="11"/>
      <c r="D102" s="15">
        <v>107000</v>
      </c>
      <c r="E102" s="16">
        <v>60000</v>
      </c>
      <c r="F102" s="15">
        <f t="shared" si="14"/>
        <v>167000</v>
      </c>
      <c r="G102" s="16">
        <v>60000</v>
      </c>
      <c r="H102" s="16">
        <v>60000</v>
      </c>
      <c r="I102" s="16">
        <f t="shared" si="13"/>
        <v>107000</v>
      </c>
    </row>
    <row r="103" spans="2:9" ht="12.75">
      <c r="B103" s="13" t="s">
        <v>28</v>
      </c>
      <c r="C103" s="11"/>
      <c r="D103" s="15">
        <v>0</v>
      </c>
      <c r="E103" s="16">
        <v>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13" t="s">
        <v>29</v>
      </c>
      <c r="C104" s="11"/>
      <c r="D104" s="15">
        <v>74900</v>
      </c>
      <c r="E104" s="16">
        <v>42110</v>
      </c>
      <c r="F104" s="15">
        <f t="shared" si="14"/>
        <v>117010</v>
      </c>
      <c r="G104" s="16">
        <v>42110</v>
      </c>
      <c r="H104" s="16">
        <v>42110</v>
      </c>
      <c r="I104" s="16">
        <f t="shared" si="13"/>
        <v>74900</v>
      </c>
    </row>
    <row r="105" spans="2:9" ht="12.75">
      <c r="B105" s="3" t="s">
        <v>30</v>
      </c>
      <c r="C105" s="9"/>
      <c r="D105" s="15">
        <f>SUM(D106:D114)</f>
        <v>24954080</v>
      </c>
      <c r="E105" s="15">
        <f>SUM(E106:E114)</f>
        <v>-324719.96</v>
      </c>
      <c r="F105" s="15">
        <f>SUM(F106:F114)</f>
        <v>24629360.04</v>
      </c>
      <c r="G105" s="15">
        <f>SUM(G106:G114)</f>
        <v>3665838.48</v>
      </c>
      <c r="H105" s="15">
        <f>SUM(H106:H114)</f>
        <v>3665838.48</v>
      </c>
      <c r="I105" s="16">
        <f t="shared" si="13"/>
        <v>20963521.56</v>
      </c>
    </row>
    <row r="106" spans="2:9" ht="12.75">
      <c r="B106" s="13" t="s">
        <v>31</v>
      </c>
      <c r="C106" s="11"/>
      <c r="D106" s="15">
        <v>21412971</v>
      </c>
      <c r="E106" s="16">
        <v>-389719.96</v>
      </c>
      <c r="F106" s="16">
        <f>D106+E106</f>
        <v>21023251.04</v>
      </c>
      <c r="G106" s="16">
        <v>3476564.15</v>
      </c>
      <c r="H106" s="16">
        <v>3476564.15</v>
      </c>
      <c r="I106" s="16">
        <f t="shared" si="13"/>
        <v>17546686.89</v>
      </c>
    </row>
    <row r="107" spans="2:9" ht="12.75">
      <c r="B107" s="13" t="s">
        <v>32</v>
      </c>
      <c r="C107" s="11"/>
      <c r="D107" s="15">
        <v>2751420</v>
      </c>
      <c r="E107" s="16">
        <v>40000</v>
      </c>
      <c r="F107" s="16">
        <f aca="true" t="shared" si="15" ref="F107:F114">D107+E107</f>
        <v>2791420</v>
      </c>
      <c r="G107" s="16">
        <v>5650</v>
      </c>
      <c r="H107" s="16">
        <v>5650</v>
      </c>
      <c r="I107" s="16">
        <f t="shared" si="13"/>
        <v>2785770</v>
      </c>
    </row>
    <row r="108" spans="2:9" ht="12.75">
      <c r="B108" s="13" t="s">
        <v>33</v>
      </c>
      <c r="C108" s="11"/>
      <c r="D108" s="15">
        <v>559539</v>
      </c>
      <c r="E108" s="16">
        <v>0</v>
      </c>
      <c r="F108" s="16">
        <f t="shared" si="15"/>
        <v>559539</v>
      </c>
      <c r="G108" s="16">
        <v>12180</v>
      </c>
      <c r="H108" s="16">
        <v>12180</v>
      </c>
      <c r="I108" s="16">
        <f t="shared" si="13"/>
        <v>547359</v>
      </c>
    </row>
    <row r="109" spans="2:9" ht="12.75">
      <c r="B109" s="13" t="s">
        <v>34</v>
      </c>
      <c r="C109" s="11"/>
      <c r="D109" s="15">
        <v>13350</v>
      </c>
      <c r="E109" s="16">
        <v>0</v>
      </c>
      <c r="F109" s="16">
        <f t="shared" si="15"/>
        <v>13350</v>
      </c>
      <c r="G109" s="16">
        <v>1557.29</v>
      </c>
      <c r="H109" s="16">
        <v>1557.29</v>
      </c>
      <c r="I109" s="16">
        <f t="shared" si="13"/>
        <v>11792.71</v>
      </c>
    </row>
    <row r="110" spans="2:9" ht="12.75">
      <c r="B110" s="13" t="s">
        <v>35</v>
      </c>
      <c r="C110" s="11"/>
      <c r="D110" s="15">
        <v>175700</v>
      </c>
      <c r="E110" s="16">
        <v>-10000</v>
      </c>
      <c r="F110" s="16">
        <f t="shared" si="15"/>
        <v>165700</v>
      </c>
      <c r="G110" s="16">
        <v>8616.29</v>
      </c>
      <c r="H110" s="16">
        <v>8616.29</v>
      </c>
      <c r="I110" s="16">
        <f t="shared" si="13"/>
        <v>157083.71</v>
      </c>
    </row>
    <row r="111" spans="2:9" ht="12.75">
      <c r="B111" s="13" t="s">
        <v>36</v>
      </c>
      <c r="C111" s="11"/>
      <c r="D111" s="15">
        <v>6420</v>
      </c>
      <c r="E111" s="16">
        <v>0</v>
      </c>
      <c r="F111" s="16">
        <f t="shared" si="15"/>
        <v>6420</v>
      </c>
      <c r="G111" s="16">
        <v>0</v>
      </c>
      <c r="H111" s="16">
        <v>0</v>
      </c>
      <c r="I111" s="16">
        <f t="shared" si="13"/>
        <v>6420</v>
      </c>
    </row>
    <row r="112" spans="2:9" ht="12.75">
      <c r="B112" s="13" t="s">
        <v>37</v>
      </c>
      <c r="C112" s="11"/>
      <c r="D112" s="15">
        <v>22680</v>
      </c>
      <c r="E112" s="16">
        <v>10000</v>
      </c>
      <c r="F112" s="16">
        <f t="shared" si="15"/>
        <v>32680</v>
      </c>
      <c r="G112" s="16">
        <v>10969.02</v>
      </c>
      <c r="H112" s="16">
        <v>10969.02</v>
      </c>
      <c r="I112" s="16">
        <f t="shared" si="13"/>
        <v>21710.98</v>
      </c>
    </row>
    <row r="113" spans="2:9" ht="12.75">
      <c r="B113" s="13" t="s">
        <v>38</v>
      </c>
      <c r="C113" s="11"/>
      <c r="D113" s="15">
        <v>11000</v>
      </c>
      <c r="E113" s="16">
        <v>0</v>
      </c>
      <c r="F113" s="16">
        <f t="shared" si="15"/>
        <v>11000</v>
      </c>
      <c r="G113" s="16">
        <v>141930</v>
      </c>
      <c r="H113" s="16">
        <v>141930</v>
      </c>
      <c r="I113" s="16">
        <f t="shared" si="13"/>
        <v>-130930</v>
      </c>
    </row>
    <row r="114" spans="2:9" ht="12.75">
      <c r="B114" s="13" t="s">
        <v>39</v>
      </c>
      <c r="C114" s="11"/>
      <c r="D114" s="15">
        <v>1000</v>
      </c>
      <c r="E114" s="16">
        <v>25000</v>
      </c>
      <c r="F114" s="16">
        <f t="shared" si="15"/>
        <v>26000</v>
      </c>
      <c r="G114" s="16">
        <v>8371.73</v>
      </c>
      <c r="H114" s="16">
        <v>8371.73</v>
      </c>
      <c r="I114" s="16">
        <f t="shared" si="13"/>
        <v>17628.27</v>
      </c>
    </row>
    <row r="115" spans="2:9" ht="25.5" customHeight="1">
      <c r="B115" s="40" t="s">
        <v>40</v>
      </c>
      <c r="C115" s="41"/>
      <c r="D115" s="15">
        <f>SUM(D116:D124)</f>
        <v>287033</v>
      </c>
      <c r="E115" s="15">
        <f>SUM(E116:E124)</f>
        <v>467341</v>
      </c>
      <c r="F115" s="15">
        <f>SUM(F116:F124)</f>
        <v>754374</v>
      </c>
      <c r="G115" s="15">
        <f>SUM(G116:G124)</f>
        <v>381646.82</v>
      </c>
      <c r="H115" s="15">
        <f>SUM(H116:H124)</f>
        <v>381646.82</v>
      </c>
      <c r="I115" s="16">
        <f t="shared" si="13"/>
        <v>372727.18</v>
      </c>
    </row>
    <row r="116" spans="2:9" ht="12.75">
      <c r="B116" s="13" t="s">
        <v>41</v>
      </c>
      <c r="C116" s="11"/>
      <c r="D116" s="15">
        <v>195000</v>
      </c>
      <c r="E116" s="16">
        <v>0</v>
      </c>
      <c r="F116" s="16">
        <f>D116+E116</f>
        <v>195000</v>
      </c>
      <c r="G116" s="16">
        <v>87119.7</v>
      </c>
      <c r="H116" s="16">
        <v>87119.7</v>
      </c>
      <c r="I116" s="16">
        <f t="shared" si="13"/>
        <v>107880.3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92033</v>
      </c>
      <c r="E119" s="16">
        <v>467341</v>
      </c>
      <c r="F119" s="16">
        <f t="shared" si="16"/>
        <v>559374</v>
      </c>
      <c r="G119" s="16">
        <v>294527.12</v>
      </c>
      <c r="H119" s="16">
        <v>294527.12</v>
      </c>
      <c r="I119" s="16">
        <f t="shared" si="13"/>
        <v>264846.88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1912260</v>
      </c>
      <c r="E125" s="15">
        <f>SUM(E126:E134)</f>
        <v>19585</v>
      </c>
      <c r="F125" s="15">
        <f>SUM(F126:F134)</f>
        <v>1931845</v>
      </c>
      <c r="G125" s="15">
        <f>SUM(G126:G134)</f>
        <v>19585</v>
      </c>
      <c r="H125" s="15">
        <f>SUM(H126:H134)</f>
        <v>19585</v>
      </c>
      <c r="I125" s="16">
        <f t="shared" si="13"/>
        <v>1912260</v>
      </c>
    </row>
    <row r="126" spans="2:9" ht="12.75">
      <c r="B126" s="13" t="s">
        <v>51</v>
      </c>
      <c r="C126" s="11"/>
      <c r="D126" s="15">
        <v>1242100</v>
      </c>
      <c r="E126" s="16">
        <v>0</v>
      </c>
      <c r="F126" s="16">
        <f>D126+E126</f>
        <v>1242100</v>
      </c>
      <c r="G126" s="16">
        <v>0</v>
      </c>
      <c r="H126" s="16">
        <v>0</v>
      </c>
      <c r="I126" s="16">
        <f t="shared" si="13"/>
        <v>1242100</v>
      </c>
    </row>
    <row r="127" spans="2:9" ht="12.75">
      <c r="B127" s="13" t="s">
        <v>52</v>
      </c>
      <c r="C127" s="11"/>
      <c r="D127" s="15">
        <v>220160</v>
      </c>
      <c r="E127" s="16">
        <v>0</v>
      </c>
      <c r="F127" s="16">
        <f aca="true" t="shared" si="17" ref="F127:F134">D127+E127</f>
        <v>220160</v>
      </c>
      <c r="G127" s="16">
        <v>0</v>
      </c>
      <c r="H127" s="16">
        <v>0</v>
      </c>
      <c r="I127" s="16">
        <f t="shared" si="13"/>
        <v>220160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450000</v>
      </c>
      <c r="E131" s="16">
        <v>19585</v>
      </c>
      <c r="F131" s="16">
        <f t="shared" si="17"/>
        <v>469585</v>
      </c>
      <c r="G131" s="16">
        <v>19585</v>
      </c>
      <c r="H131" s="16">
        <v>19585</v>
      </c>
      <c r="I131" s="16">
        <f t="shared" si="13"/>
        <v>450000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100022619</v>
      </c>
      <c r="E135" s="15">
        <f>SUM(E136:E138)</f>
        <v>5836063.97</v>
      </c>
      <c r="F135" s="15">
        <f>SUM(F136:F138)</f>
        <v>105858682.97</v>
      </c>
      <c r="G135" s="15">
        <f>SUM(G136:G138)</f>
        <v>1389754.06</v>
      </c>
      <c r="H135" s="15">
        <f>SUM(H136:H138)</f>
        <v>1389754.06</v>
      </c>
      <c r="I135" s="16">
        <f t="shared" si="13"/>
        <v>104468928.91</v>
      </c>
    </row>
    <row r="136" spans="2:9" ht="12.75">
      <c r="B136" s="13" t="s">
        <v>61</v>
      </c>
      <c r="C136" s="11"/>
      <c r="D136" s="15">
        <v>100022619</v>
      </c>
      <c r="E136" s="16">
        <v>5836063.97</v>
      </c>
      <c r="F136" s="16">
        <f>D136+E136</f>
        <v>105858682.97</v>
      </c>
      <c r="G136" s="16">
        <v>1389754.06</v>
      </c>
      <c r="H136" s="16">
        <v>1389754.06</v>
      </c>
      <c r="I136" s="16">
        <f t="shared" si="13"/>
        <v>104468928.91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247423181</v>
      </c>
      <c r="E161" s="14">
        <f t="shared" si="21"/>
        <v>6665266.75</v>
      </c>
      <c r="F161" s="14">
        <f t="shared" si="21"/>
        <v>254088447.75</v>
      </c>
      <c r="G161" s="14">
        <f t="shared" si="21"/>
        <v>32474913.280000005</v>
      </c>
      <c r="H161" s="14">
        <f t="shared" si="21"/>
        <v>32474913.280000005</v>
      </c>
      <c r="I161" s="14">
        <f t="shared" si="21"/>
        <v>221613534.46999997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4" spans="2:6" ht="12.75">
      <c r="B164" s="26" t="s">
        <v>90</v>
      </c>
      <c r="C164" s="26"/>
      <c r="D164" s="26"/>
      <c r="E164" s="26"/>
      <c r="F164" s="26"/>
    </row>
  </sheetData>
  <sheetProtection/>
  <mergeCells count="13">
    <mergeCell ref="B40:C40"/>
    <mergeCell ref="B50:C50"/>
    <mergeCell ref="B64:C64"/>
    <mergeCell ref="B115:C115"/>
    <mergeCell ref="B8:C10"/>
    <mergeCell ref="I8:I10"/>
    <mergeCell ref="B2:I2"/>
    <mergeCell ref="B3:I3"/>
    <mergeCell ref="B4:I4"/>
    <mergeCell ref="B5:I5"/>
    <mergeCell ref="B6:I6"/>
    <mergeCell ref="D8:H9"/>
    <mergeCell ref="B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2022-05-11T19:54:35Z</cp:lastPrinted>
  <dcterms:created xsi:type="dcterms:W3CDTF">2016-10-11T20:25:15Z</dcterms:created>
  <dcterms:modified xsi:type="dcterms:W3CDTF">2022-05-11T19:55:14Z</dcterms:modified>
  <cp:category/>
  <cp:version/>
  <cp:contentType/>
  <cp:contentStatus/>
</cp:coreProperties>
</file>