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<sst xmlns="http://schemas.openxmlformats.org/spreadsheetml/2006/main" count="162" uniqueCount="89">
  <si>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</si>
  <si>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</si>
  <si>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</si>
  <si>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</si>
  <si>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</si>
  <si>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</si>
  <si>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</si>
  <si>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</si>
  <si>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</si>
  <si>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</si>
  <si>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</si>
  <si>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</si>
  <si>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</si>
  <si>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</si>
  <si>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</si>
  <si>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</si>
  <si>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</si>
  <si>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</si>
  <si>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</si>
  <si>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</si>
  <si>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</si>
  <si>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</si>
  <si>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</si>
  <si>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</si>
  <si>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</si>
  <si>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</si>
  <si>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</si>
  <si>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</si>
  <si>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</si>
  <si>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</si>
  <si>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</si>
  <si>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</si>
  <si>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</si>
  <si>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</si>
  <si>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</si>
  <si>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</si>
  <si>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</si>
  <si>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</si>
  <si>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</si>
  <si>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</si>
  <si>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</si>
  <si>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</si>
  <si>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</si>
  <si>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</si>
  <si>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</si>
  <si>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</si>
  <si>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</si>
  <si>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</si>
  <si>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</si>
  <si>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</si>
  <si>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</si>
  <si>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</si>
  <si>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</si>
  <si>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</si>
  <si>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</si>
  <si>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</si>
  <si>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</si>
  <si>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</si>
  <si>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</si>
  <si>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</si>
  <si>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</si>
  <si>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</si>
  <si>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</si>
  <si>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</si>
  <si>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</si>
  <si>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</si>
  <si>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</si>
  <si>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</si>
  <si>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</si>
  <si>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</si>
  <si>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</si>
  <si>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</si>
  <si>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</si>
  <si>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</si>
  <si>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</si>
  <si>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</si>
  <si>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</si>
  <si>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</si>
  <si>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</si>
  <si>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</si>
  <si>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</si>
  <si>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</si>
  <si>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</si>
  <si>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</si>
  <si>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</si>
  <si>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</si>
  <si>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</si>
  <si>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Calakmul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</si>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</sst>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114002031</v>
      </c>
      <c r="E10" s="14">
        <f t="shared" si="0"/>
        <v>4751359.920000001</v>
      </c>
      <c r="F10" s="14">
        <f t="shared" si="0"/>
        <v>118753390.91999999</v>
      </c>
      <c r="G10" s="14">
        <f t="shared" si="0"/>
        <v>117698801.75999999</v>
      </c>
      <c r="H10" s="14">
        <f t="shared" si="0"/>
        <v>116455441.29999998</v>
      </c>
      <c r="I10" s="14">
        <f t="shared" si="0"/>
        <v>1054589.160000001</v>
      </c>
    </row>
    <row r="11" spans="2:9" ht="12.75">
      <c r="B11" s="3" t="s">
        <v>12</v>
      </c>
      <c r="C11" s="9"/>
      <c r="D11" s="15">
        <f aca="true" t="shared" si="1" ref="D11:I11">SUM(D12:D18)</f>
        <v>97818494</v>
      </c>
      <c r="E11" s="15">
        <f t="shared" si="1"/>
        <v>-7977331.899999999</v>
      </c>
      <c r="F11" s="15">
        <f t="shared" si="1"/>
        <v>89841162.1</v>
      </c>
      <c r="G11" s="15">
        <f t="shared" si="1"/>
        <v>88912943.99999999</v>
      </c>
      <c r="H11" s="15">
        <f t="shared" si="1"/>
        <v>88419819.11999999</v>
      </c>
      <c r="I11" s="15">
        <f t="shared" si="1"/>
        <v>928218.1000000006</v>
      </c>
    </row>
    <row r="12" spans="2:9" ht="12.75">
      <c r="B12" s="13" t="s">
        <v>13</v>
      </c>
      <c r="C12" s="11"/>
      <c r="D12" s="15">
        <v>50875477</v>
      </c>
      <c r="E12" s="16">
        <v>-6090080.68</v>
      </c>
      <c r="F12" s="16">
        <f>D12+E12</f>
        <v>44785396.32</v>
      </c>
      <c r="G12" s="16">
        <v>44648284.54</v>
      </c>
      <c r="H12" s="16">
        <v>44648284.54</v>
      </c>
      <c r="I12" s="16">
        <f>F12-G12</f>
        <v>137111.7800000012</v>
      </c>
    </row>
    <row r="13" spans="2:9" ht="12.75">
      <c r="B13" s="13" t="s">
        <v>14</v>
      </c>
      <c r="C13" s="11"/>
      <c r="D13" s="15">
        <v>20063194</v>
      </c>
      <c r="E13" s="16">
        <v>885100.77</v>
      </c>
      <c r="F13" s="16">
        <f aca="true" t="shared" si="2" ref="F13:F18">D13+E13</f>
        <v>20948294.77</v>
      </c>
      <c r="G13" s="16">
        <v>20948294.62</v>
      </c>
      <c r="H13" s="16">
        <v>20948294.62</v>
      </c>
      <c r="I13" s="16">
        <f aca="true" t="shared" si="3" ref="I13:I18">F13-G13</f>
        <v>0.14999999850988388</v>
      </c>
    </row>
    <row r="14" spans="2:9" ht="12.75">
      <c r="B14" s="13" t="s">
        <v>15</v>
      </c>
      <c r="C14" s="11"/>
      <c r="D14" s="15">
        <v>11815511</v>
      </c>
      <c r="E14" s="16">
        <v>-1179811.08</v>
      </c>
      <c r="F14" s="16">
        <f t="shared" si="2"/>
        <v>10635699.92</v>
      </c>
      <c r="G14" s="16">
        <v>10635699.92</v>
      </c>
      <c r="H14" s="16">
        <v>10635699.92</v>
      </c>
      <c r="I14" s="16">
        <f t="shared" si="3"/>
        <v>0</v>
      </c>
    </row>
    <row r="15" spans="2:9" ht="12.75">
      <c r="B15" s="13" t="s">
        <v>16</v>
      </c>
      <c r="C15" s="11"/>
      <c r="D15" s="15">
        <v>2410200</v>
      </c>
      <c r="E15" s="16">
        <v>3543815.99</v>
      </c>
      <c r="F15" s="16">
        <f t="shared" si="2"/>
        <v>5954015.99</v>
      </c>
      <c r="G15" s="16">
        <v>5953786.18</v>
      </c>
      <c r="H15" s="16">
        <v>5460661.3</v>
      </c>
      <c r="I15" s="16">
        <f t="shared" si="3"/>
        <v>229.81000000052154</v>
      </c>
    </row>
    <row r="16" spans="2:9" ht="12.75">
      <c r="B16" s="13" t="s">
        <v>17</v>
      </c>
      <c r="C16" s="11"/>
      <c r="D16" s="15">
        <v>6336245</v>
      </c>
      <c r="E16" s="16">
        <v>8933.74</v>
      </c>
      <c r="F16" s="16">
        <f t="shared" si="2"/>
        <v>6345178.74</v>
      </c>
      <c r="G16" s="16">
        <v>6345178.74</v>
      </c>
      <c r="H16" s="16">
        <v>6345178.74</v>
      </c>
      <c r="I16" s="16">
        <f t="shared" si="3"/>
        <v>0</v>
      </c>
    </row>
    <row r="17" spans="2:9" ht="12.75">
      <c r="B17" s="13" t="s">
        <v>18</v>
      </c>
      <c r="C17" s="11"/>
      <c r="D17" s="15">
        <v>103000</v>
      </c>
      <c r="E17" s="16">
        <v>-103000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6214867</v>
      </c>
      <c r="E18" s="16">
        <v>-5042290.64</v>
      </c>
      <c r="F18" s="16">
        <f t="shared" si="2"/>
        <v>1172576.3600000003</v>
      </c>
      <c r="G18" s="16">
        <v>381700</v>
      </c>
      <c r="H18" s="16">
        <v>381700</v>
      </c>
      <c r="I18" s="16">
        <f t="shared" si="3"/>
        <v>790876.3600000003</v>
      </c>
    </row>
    <row r="19" spans="2:9" ht="12.75">
      <c r="B19" s="3" t="s">
        <v>20</v>
      </c>
      <c r="C19" s="9"/>
      <c r="D19" s="15">
        <f aca="true" t="shared" si="4" ref="D19:I19">SUM(D20:D28)</f>
        <v>3411452</v>
      </c>
      <c r="E19" s="15">
        <f t="shared" si="4"/>
        <v>4185867.1700000004</v>
      </c>
      <c r="F19" s="15">
        <f t="shared" si="4"/>
        <v>7597319.170000001</v>
      </c>
      <c r="G19" s="15">
        <f t="shared" si="4"/>
        <v>7508944.240000001</v>
      </c>
      <c r="H19" s="15">
        <f t="shared" si="4"/>
        <v>7413626.240000001</v>
      </c>
      <c r="I19" s="15">
        <f t="shared" si="4"/>
        <v>88374.93000000034</v>
      </c>
    </row>
    <row r="20" spans="2:9" ht="12.75">
      <c r="B20" s="13" t="s">
        <v>21</v>
      </c>
      <c r="C20" s="11"/>
      <c r="D20" s="15">
        <v>363250</v>
      </c>
      <c r="E20" s="16">
        <v>310932.46</v>
      </c>
      <c r="F20" s="15">
        <f aca="true" t="shared" si="5" ref="F20:F28">D20+E20</f>
        <v>674182.46</v>
      </c>
      <c r="G20" s="16">
        <v>616791.58</v>
      </c>
      <c r="H20" s="16">
        <v>616791.58</v>
      </c>
      <c r="I20" s="16">
        <f>F20-G20</f>
        <v>57390.880000000005</v>
      </c>
    </row>
    <row r="21" spans="2:9" ht="12.75">
      <c r="B21" s="13" t="s">
        <v>22</v>
      </c>
      <c r="C21" s="11"/>
      <c r="D21" s="15">
        <v>72050</v>
      </c>
      <c r="E21" s="16">
        <v>177581.16</v>
      </c>
      <c r="F21" s="15">
        <f t="shared" si="5"/>
        <v>249631.16</v>
      </c>
      <c r="G21" s="16">
        <v>249631.16</v>
      </c>
      <c r="H21" s="16">
        <v>196049.16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626192</v>
      </c>
      <c r="E23" s="16">
        <v>190135.68</v>
      </c>
      <c r="F23" s="15">
        <f t="shared" si="5"/>
        <v>816327.6799999999</v>
      </c>
      <c r="G23" s="16">
        <v>812029.79</v>
      </c>
      <c r="H23" s="16">
        <v>774933.79</v>
      </c>
      <c r="I23" s="16">
        <f t="shared" si="6"/>
        <v>4297.889999999898</v>
      </c>
    </row>
    <row r="24" spans="2:9" ht="12.75">
      <c r="B24" s="13" t="s">
        <v>25</v>
      </c>
      <c r="C24" s="11"/>
      <c r="D24" s="15">
        <v>400000</v>
      </c>
      <c r="E24" s="16">
        <v>-328619.8</v>
      </c>
      <c r="F24" s="15">
        <f t="shared" si="5"/>
        <v>71380.20000000001</v>
      </c>
      <c r="G24" s="16">
        <v>71380.2</v>
      </c>
      <c r="H24" s="16">
        <v>71380.2</v>
      </c>
      <c r="I24" s="16">
        <f t="shared" si="6"/>
        <v>0</v>
      </c>
    </row>
    <row r="25" spans="2:9" ht="12.75">
      <c r="B25" s="13" t="s">
        <v>26</v>
      </c>
      <c r="C25" s="11"/>
      <c r="D25" s="15">
        <v>1694240</v>
      </c>
      <c r="E25" s="16">
        <v>3592226.64</v>
      </c>
      <c r="F25" s="15">
        <f t="shared" si="5"/>
        <v>5286466.640000001</v>
      </c>
      <c r="G25" s="16">
        <v>5280886.66</v>
      </c>
      <c r="H25" s="16">
        <v>5280886.66</v>
      </c>
      <c r="I25" s="16">
        <f t="shared" si="6"/>
        <v>5579.980000000447</v>
      </c>
    </row>
    <row r="26" spans="2:9" ht="12.75">
      <c r="B26" s="13" t="s">
        <v>27</v>
      </c>
      <c r="C26" s="11"/>
      <c r="D26" s="15">
        <v>33700</v>
      </c>
      <c r="E26" s="16">
        <v>74755.16</v>
      </c>
      <c r="F26" s="15">
        <f t="shared" si="5"/>
        <v>108455.16</v>
      </c>
      <c r="G26" s="16">
        <v>108455.16</v>
      </c>
      <c r="H26" s="16">
        <v>103815.16</v>
      </c>
      <c r="I26" s="16">
        <f t="shared" si="6"/>
        <v>0</v>
      </c>
    </row>
    <row r="27" spans="2:9" ht="12.75">
      <c r="B27" s="13" t="s">
        <v>28</v>
      </c>
      <c r="C27" s="11"/>
      <c r="D27" s="15">
        <v>23540</v>
      </c>
      <c r="E27" s="16">
        <v>-17120</v>
      </c>
      <c r="F27" s="15">
        <f t="shared" si="5"/>
        <v>6420</v>
      </c>
      <c r="G27" s="16">
        <v>0</v>
      </c>
      <c r="H27" s="16">
        <v>0</v>
      </c>
      <c r="I27" s="16">
        <f t="shared" si="6"/>
        <v>6420</v>
      </c>
    </row>
    <row r="28" spans="2:9" ht="12.75">
      <c r="B28" s="13" t="s">
        <v>29</v>
      </c>
      <c r="C28" s="11"/>
      <c r="D28" s="15">
        <v>198480</v>
      </c>
      <c r="E28" s="16">
        <v>185975.87</v>
      </c>
      <c r="F28" s="15">
        <f t="shared" si="5"/>
        <v>384455.87</v>
      </c>
      <c r="G28" s="16">
        <v>369769.69</v>
      </c>
      <c r="H28" s="16">
        <v>369769.69</v>
      </c>
      <c r="I28" s="16">
        <f t="shared" si="6"/>
        <v>14686.179999999993</v>
      </c>
    </row>
    <row r="29" spans="2:9" ht="12.75">
      <c r="B29" s="3" t="s">
        <v>30</v>
      </c>
      <c r="C29" s="9"/>
      <c r="D29" s="15">
        <f aca="true" t="shared" si="7" ref="D29:I29">SUM(D30:D38)</f>
        <v>2069571</v>
      </c>
      <c r="E29" s="15">
        <f t="shared" si="7"/>
        <v>6445657.9399999995</v>
      </c>
      <c r="F29" s="15">
        <f t="shared" si="7"/>
        <v>8515228.94</v>
      </c>
      <c r="G29" s="15">
        <f t="shared" si="7"/>
        <v>8483232.809999999</v>
      </c>
      <c r="H29" s="15">
        <f t="shared" si="7"/>
        <v>8016908.47</v>
      </c>
      <c r="I29" s="15">
        <f t="shared" si="7"/>
        <v>31996.130000000026</v>
      </c>
    </row>
    <row r="30" spans="2:9" ht="12.75">
      <c r="B30" s="13" t="s">
        <v>31</v>
      </c>
      <c r="C30" s="11"/>
      <c r="D30" s="15">
        <v>107000</v>
      </c>
      <c r="E30" s="16">
        <v>-64488.12</v>
      </c>
      <c r="F30" s="15">
        <f aca="true" t="shared" si="8" ref="F30:F38">D30+E30</f>
        <v>42511.88</v>
      </c>
      <c r="G30" s="16">
        <v>36150.69</v>
      </c>
      <c r="H30" s="16">
        <v>36150.69</v>
      </c>
      <c r="I30" s="16">
        <f t="shared" si="6"/>
        <v>6361.189999999995</v>
      </c>
    </row>
    <row r="31" spans="2:9" ht="12.75">
      <c r="B31" s="13" t="s">
        <v>32</v>
      </c>
      <c r="C31" s="11"/>
      <c r="D31" s="15">
        <v>261621</v>
      </c>
      <c r="E31" s="16">
        <v>535747.78</v>
      </c>
      <c r="F31" s="15">
        <f t="shared" si="8"/>
        <v>797368.78</v>
      </c>
      <c r="G31" s="16">
        <v>797368.78</v>
      </c>
      <c r="H31" s="16">
        <v>560960.78</v>
      </c>
      <c r="I31" s="16">
        <f t="shared" si="6"/>
        <v>0</v>
      </c>
    </row>
    <row r="32" spans="2:9" ht="12.75">
      <c r="B32" s="13" t="s">
        <v>33</v>
      </c>
      <c r="C32" s="11"/>
      <c r="D32" s="15">
        <v>316320</v>
      </c>
      <c r="E32" s="16">
        <v>-249588</v>
      </c>
      <c r="F32" s="15">
        <f t="shared" si="8"/>
        <v>66732</v>
      </c>
      <c r="G32" s="16">
        <v>66731.9</v>
      </c>
      <c r="H32" s="16">
        <v>66731.9</v>
      </c>
      <c r="I32" s="16">
        <f t="shared" si="6"/>
        <v>0.10000000000582077</v>
      </c>
    </row>
    <row r="33" spans="2:9" ht="12.75">
      <c r="B33" s="13" t="s">
        <v>34</v>
      </c>
      <c r="C33" s="11"/>
      <c r="D33" s="15">
        <v>74000</v>
      </c>
      <c r="E33" s="16">
        <v>193751.05</v>
      </c>
      <c r="F33" s="15">
        <f t="shared" si="8"/>
        <v>267751.05</v>
      </c>
      <c r="G33" s="16">
        <v>267751.05</v>
      </c>
      <c r="H33" s="16">
        <v>267751.05</v>
      </c>
      <c r="I33" s="16">
        <f t="shared" si="6"/>
        <v>0</v>
      </c>
    </row>
    <row r="34" spans="2:9" ht="12.75">
      <c r="B34" s="13" t="s">
        <v>35</v>
      </c>
      <c r="C34" s="11"/>
      <c r="D34" s="15">
        <v>10700</v>
      </c>
      <c r="E34" s="16">
        <v>267511.15</v>
      </c>
      <c r="F34" s="15">
        <f t="shared" si="8"/>
        <v>278211.15</v>
      </c>
      <c r="G34" s="16">
        <v>276704.31</v>
      </c>
      <c r="H34" s="16">
        <v>276704.31</v>
      </c>
      <c r="I34" s="16">
        <f t="shared" si="6"/>
        <v>1506.8400000000256</v>
      </c>
    </row>
    <row r="35" spans="2:9" ht="12.75">
      <c r="B35" s="13" t="s">
        <v>36</v>
      </c>
      <c r="C35" s="11"/>
      <c r="D35" s="15">
        <v>0</v>
      </c>
      <c r="E35" s="16">
        <v>189357.9</v>
      </c>
      <c r="F35" s="15">
        <f t="shared" si="8"/>
        <v>189357.9</v>
      </c>
      <c r="G35" s="16">
        <v>189357.9</v>
      </c>
      <c r="H35" s="16">
        <v>117357.9</v>
      </c>
      <c r="I35" s="16">
        <f t="shared" si="6"/>
        <v>0</v>
      </c>
    </row>
    <row r="36" spans="2:9" ht="12.75">
      <c r="B36" s="13" t="s">
        <v>37</v>
      </c>
      <c r="C36" s="11"/>
      <c r="D36" s="15">
        <v>120580</v>
      </c>
      <c r="E36" s="16">
        <v>74445.16</v>
      </c>
      <c r="F36" s="15">
        <f t="shared" si="8"/>
        <v>195025.16</v>
      </c>
      <c r="G36" s="16">
        <v>195025.16</v>
      </c>
      <c r="H36" s="16">
        <v>177825.16</v>
      </c>
      <c r="I36" s="16">
        <f t="shared" si="6"/>
        <v>0</v>
      </c>
    </row>
    <row r="37" spans="2:9" ht="12.75">
      <c r="B37" s="13" t="s">
        <v>38</v>
      </c>
      <c r="C37" s="11"/>
      <c r="D37" s="15">
        <v>219350</v>
      </c>
      <c r="E37" s="16">
        <v>404844.55</v>
      </c>
      <c r="F37" s="15">
        <f t="shared" si="8"/>
        <v>624194.55</v>
      </c>
      <c r="G37" s="16">
        <v>600066.55</v>
      </c>
      <c r="H37" s="16">
        <v>459350.21</v>
      </c>
      <c r="I37" s="16">
        <f t="shared" si="6"/>
        <v>24128</v>
      </c>
    </row>
    <row r="38" spans="2:9" ht="12.75">
      <c r="B38" s="13" t="s">
        <v>39</v>
      </c>
      <c r="C38" s="11"/>
      <c r="D38" s="15">
        <v>960000</v>
      </c>
      <c r="E38" s="16">
        <v>5094076.47</v>
      </c>
      <c r="F38" s="15">
        <f t="shared" si="8"/>
        <v>6054076.47</v>
      </c>
      <c r="G38" s="16">
        <v>6054076.47</v>
      </c>
      <c r="H38" s="16">
        <v>6054076.47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8948256</v>
      </c>
      <c r="E39" s="15">
        <f t="shared" si="9"/>
        <v>3694991.4299999997</v>
      </c>
      <c r="F39" s="15">
        <f>SUM(F40:F48)</f>
        <v>12643247.43</v>
      </c>
      <c r="G39" s="15">
        <f t="shared" si="9"/>
        <v>12637247.43</v>
      </c>
      <c r="H39" s="15">
        <f t="shared" si="9"/>
        <v>12448654.19</v>
      </c>
      <c r="I39" s="15">
        <f t="shared" si="9"/>
        <v>6000</v>
      </c>
    </row>
    <row r="40" spans="2:9" ht="12.75">
      <c r="B40" s="13" t="s">
        <v>41</v>
      </c>
      <c r="C40" s="11"/>
      <c r="D40" s="15">
        <v>6614156</v>
      </c>
      <c r="E40" s="16">
        <v>1708253.16</v>
      </c>
      <c r="F40" s="15">
        <f>D40+E40</f>
        <v>8322409.16</v>
      </c>
      <c r="G40" s="16">
        <v>8322409.16</v>
      </c>
      <c r="H40" s="16">
        <v>8322409.16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300000</v>
      </c>
      <c r="E42" s="16">
        <v>-300000</v>
      </c>
      <c r="F42" s="15">
        <f t="shared" si="10"/>
        <v>0</v>
      </c>
      <c r="G42" s="16">
        <v>0</v>
      </c>
      <c r="H42" s="16">
        <v>0</v>
      </c>
      <c r="I42" s="16">
        <f t="shared" si="6"/>
        <v>0</v>
      </c>
    </row>
    <row r="43" spans="2:9" ht="12.75">
      <c r="B43" s="13" t="s">
        <v>44</v>
      </c>
      <c r="C43" s="11"/>
      <c r="D43" s="15">
        <v>2034100</v>
      </c>
      <c r="E43" s="16">
        <v>2286738.27</v>
      </c>
      <c r="F43" s="15">
        <f t="shared" si="10"/>
        <v>4320838.27</v>
      </c>
      <c r="G43" s="16">
        <v>4314838.27</v>
      </c>
      <c r="H43" s="16">
        <v>4126245.03</v>
      </c>
      <c r="I43" s="16">
        <f t="shared" si="6"/>
        <v>6000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156433.28</v>
      </c>
      <c r="F49" s="15">
        <f t="shared" si="11"/>
        <v>156433.28</v>
      </c>
      <c r="G49" s="15">
        <f t="shared" si="11"/>
        <v>156433.28</v>
      </c>
      <c r="H49" s="15">
        <f t="shared" si="11"/>
        <v>156433.28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118399.79</v>
      </c>
      <c r="F50" s="15">
        <f t="shared" si="10"/>
        <v>118399.79</v>
      </c>
      <c r="G50" s="16">
        <v>118399.79</v>
      </c>
      <c r="H50" s="16">
        <v>118399.79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38033.49</v>
      </c>
      <c r="F55" s="15">
        <f t="shared" si="10"/>
        <v>38033.49</v>
      </c>
      <c r="G55" s="16">
        <v>38033.49</v>
      </c>
      <c r="H55" s="16">
        <v>38033.49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1754258</v>
      </c>
      <c r="E59" s="15">
        <f>SUM(E60:E62)</f>
        <v>-1754258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>
        <v>1754258</v>
      </c>
      <c r="E60" s="16">
        <v>-1754258</v>
      </c>
      <c r="F60" s="15">
        <f t="shared" si="10"/>
        <v>0</v>
      </c>
      <c r="G60" s="16">
        <v>0</v>
      </c>
      <c r="H60" s="16">
        <v>0</v>
      </c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133421150</v>
      </c>
      <c r="E85" s="21">
        <f>E86+E104+E94+E114+E124+E134+E138+E147+E151</f>
        <v>13770474.44</v>
      </c>
      <c r="F85" s="21">
        <f t="shared" si="12"/>
        <v>147191624.44</v>
      </c>
      <c r="G85" s="21">
        <f>G86+G104+G94+G114+G124+G134+G138+G147+G151</f>
        <v>147013045.74</v>
      </c>
      <c r="H85" s="21">
        <f>H86+H104+H94+H114+H124+H134+H138+H147+H151</f>
        <v>147013045.74</v>
      </c>
      <c r="I85" s="21">
        <f t="shared" si="12"/>
        <v>178578.70000000298</v>
      </c>
    </row>
    <row r="86" spans="2:9" ht="12.75">
      <c r="B86" s="3" t="s">
        <v>12</v>
      </c>
      <c r="C86" s="9"/>
      <c r="D86" s="15">
        <f>SUM(D87:D93)</f>
        <v>4791618</v>
      </c>
      <c r="E86" s="15">
        <f>SUM(E87:E93)</f>
        <v>3748456.81</v>
      </c>
      <c r="F86" s="15">
        <f>SUM(F87:F93)</f>
        <v>8540074.810000002</v>
      </c>
      <c r="G86" s="15">
        <f>SUM(G87:G93)</f>
        <v>8540074.81</v>
      </c>
      <c r="H86" s="15">
        <f>SUM(H87:H93)</f>
        <v>8540074.81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>
        <v>3753167</v>
      </c>
      <c r="E87" s="16">
        <v>3265886.72</v>
      </c>
      <c r="F87" s="15">
        <f aca="true" t="shared" si="14" ref="F87:F103">D87+E87</f>
        <v>7019053.720000001</v>
      </c>
      <c r="G87" s="16">
        <v>7019053.72</v>
      </c>
      <c r="H87" s="16">
        <v>7019053.72</v>
      </c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511331</v>
      </c>
      <c r="E89" s="16">
        <v>518524.15</v>
      </c>
      <c r="F89" s="15">
        <f t="shared" si="14"/>
        <v>1029855.15</v>
      </c>
      <c r="G89" s="16">
        <v>1029855.15</v>
      </c>
      <c r="H89" s="16">
        <v>1029855.15</v>
      </c>
      <c r="I89" s="16">
        <f t="shared" si="13"/>
        <v>0</v>
      </c>
    </row>
    <row r="90" spans="2:9" ht="12.75">
      <c r="B90" s="13" t="s">
        <v>16</v>
      </c>
      <c r="C90" s="11"/>
      <c r="D90" s="15">
        <v>0</v>
      </c>
      <c r="E90" s="16">
        <v>135669.08</v>
      </c>
      <c r="F90" s="15">
        <f t="shared" si="14"/>
        <v>135669.08</v>
      </c>
      <c r="G90" s="16">
        <v>135669.08</v>
      </c>
      <c r="H90" s="16">
        <v>135669.08</v>
      </c>
      <c r="I90" s="16">
        <f t="shared" si="13"/>
        <v>0</v>
      </c>
    </row>
    <row r="91" spans="2:9" ht="12.75">
      <c r="B91" s="13" t="s">
        <v>17</v>
      </c>
      <c r="C91" s="11"/>
      <c r="D91" s="15">
        <v>0</v>
      </c>
      <c r="E91" s="16">
        <v>36996.86</v>
      </c>
      <c r="F91" s="15">
        <f t="shared" si="14"/>
        <v>36996.86</v>
      </c>
      <c r="G91" s="16">
        <v>36996.86</v>
      </c>
      <c r="H91" s="16">
        <v>36996.86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527120</v>
      </c>
      <c r="E93" s="16">
        <v>-208620</v>
      </c>
      <c r="F93" s="15">
        <f t="shared" si="14"/>
        <v>318500</v>
      </c>
      <c r="G93" s="16">
        <v>318500</v>
      </c>
      <c r="H93" s="16">
        <v>318500</v>
      </c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1453540</v>
      </c>
      <c r="E94" s="15">
        <f>SUM(E95:E103)</f>
        <v>3677489.38</v>
      </c>
      <c r="F94" s="15">
        <f>SUM(F95:F103)</f>
        <v>5131029.38</v>
      </c>
      <c r="G94" s="15">
        <f>SUM(G95:G103)</f>
        <v>5131029.38</v>
      </c>
      <c r="H94" s="15">
        <f>SUM(H95:H103)</f>
        <v>5131029.38</v>
      </c>
      <c r="I94" s="16">
        <f t="shared" si="13"/>
        <v>0</v>
      </c>
    </row>
    <row r="95" spans="2:9" ht="12.75">
      <c r="B95" s="13" t="s">
        <v>21</v>
      </c>
      <c r="C95" s="11"/>
      <c r="D95" s="15">
        <v>45000</v>
      </c>
      <c r="E95" s="16">
        <v>330925.73</v>
      </c>
      <c r="F95" s="15">
        <f t="shared" si="14"/>
        <v>375925.73</v>
      </c>
      <c r="G95" s="16">
        <v>375925.73</v>
      </c>
      <c r="H95" s="16">
        <v>375925.73</v>
      </c>
      <c r="I95" s="16">
        <f t="shared" si="13"/>
        <v>0</v>
      </c>
    </row>
    <row r="96" spans="2:9" ht="12.75">
      <c r="B96" s="13" t="s">
        <v>22</v>
      </c>
      <c r="C96" s="11"/>
      <c r="D96" s="15">
        <v>149240</v>
      </c>
      <c r="E96" s="16">
        <v>23997.78</v>
      </c>
      <c r="F96" s="15">
        <f t="shared" si="14"/>
        <v>173237.78</v>
      </c>
      <c r="G96" s="16">
        <v>173237.78</v>
      </c>
      <c r="H96" s="16">
        <v>173237.78</v>
      </c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314600</v>
      </c>
      <c r="E98" s="16">
        <v>-188596.58</v>
      </c>
      <c r="F98" s="15">
        <f t="shared" si="14"/>
        <v>126003.42000000001</v>
      </c>
      <c r="G98" s="16">
        <v>126003.42</v>
      </c>
      <c r="H98" s="16">
        <v>126003.42</v>
      </c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762800</v>
      </c>
      <c r="E100" s="16">
        <v>3202760.76</v>
      </c>
      <c r="F100" s="15">
        <f t="shared" si="14"/>
        <v>3965560.76</v>
      </c>
      <c r="G100" s="16">
        <v>3965560.76</v>
      </c>
      <c r="H100" s="16">
        <v>3965560.76</v>
      </c>
      <c r="I100" s="16">
        <f t="shared" si="13"/>
        <v>0</v>
      </c>
    </row>
    <row r="101" spans="2:9" ht="12.75">
      <c r="B101" s="13" t="s">
        <v>27</v>
      </c>
      <c r="C101" s="11"/>
      <c r="D101" s="15">
        <v>107000</v>
      </c>
      <c r="E101" s="16">
        <v>84885.57</v>
      </c>
      <c r="F101" s="15">
        <f t="shared" si="14"/>
        <v>191885.57</v>
      </c>
      <c r="G101" s="16">
        <v>191885.57</v>
      </c>
      <c r="H101" s="16">
        <v>191885.57</v>
      </c>
      <c r="I101" s="16">
        <f t="shared" si="13"/>
        <v>0</v>
      </c>
    </row>
    <row r="102" spans="2:9" ht="12.75">
      <c r="B102" s="13" t="s">
        <v>28</v>
      </c>
      <c r="C102" s="11"/>
      <c r="D102" s="15">
        <v>0</v>
      </c>
      <c r="E102" s="16">
        <v>84814.42</v>
      </c>
      <c r="F102" s="15">
        <f t="shared" si="14"/>
        <v>84814.42</v>
      </c>
      <c r="G102" s="16">
        <v>84814.42</v>
      </c>
      <c r="H102" s="16">
        <v>84814.42</v>
      </c>
      <c r="I102" s="16">
        <f t="shared" si="13"/>
        <v>0</v>
      </c>
    </row>
    <row r="103" spans="2:9" ht="12.75">
      <c r="B103" s="13" t="s">
        <v>29</v>
      </c>
      <c r="C103" s="11"/>
      <c r="D103" s="15">
        <v>74900</v>
      </c>
      <c r="E103" s="16">
        <v>138701.7</v>
      </c>
      <c r="F103" s="15">
        <f t="shared" si="14"/>
        <v>213601.7</v>
      </c>
      <c r="G103" s="16">
        <v>213601.7</v>
      </c>
      <c r="H103" s="16">
        <v>213601.7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24954080</v>
      </c>
      <c r="E104" s="15">
        <f>SUM(E105:E113)</f>
        <v>-7868026.03</v>
      </c>
      <c r="F104" s="15">
        <f>SUM(F105:F113)</f>
        <v>17086053.97</v>
      </c>
      <c r="G104" s="15">
        <f>SUM(G105:G113)</f>
        <v>17086053.97</v>
      </c>
      <c r="H104" s="15">
        <f>SUM(H105:H113)</f>
        <v>17086053.97</v>
      </c>
      <c r="I104" s="16">
        <f t="shared" si="13"/>
        <v>0</v>
      </c>
    </row>
    <row r="105" spans="2:9" ht="12.75">
      <c r="B105" s="13" t="s">
        <v>31</v>
      </c>
      <c r="C105" s="11"/>
      <c r="D105" s="15">
        <v>21412971</v>
      </c>
      <c r="E105" s="16">
        <v>-7469211.82</v>
      </c>
      <c r="F105" s="16">
        <f>D105+E105</f>
        <v>13943759.18</v>
      </c>
      <c r="G105" s="16">
        <v>13943759.18</v>
      </c>
      <c r="H105" s="16">
        <v>13943759.18</v>
      </c>
      <c r="I105" s="16">
        <f t="shared" si="13"/>
        <v>0</v>
      </c>
    </row>
    <row r="106" spans="2:9" ht="12.75">
      <c r="B106" s="13" t="s">
        <v>32</v>
      </c>
      <c r="C106" s="11"/>
      <c r="D106" s="15">
        <v>2751420</v>
      </c>
      <c r="E106" s="16">
        <v>-1014635</v>
      </c>
      <c r="F106" s="16">
        <f aca="true" t="shared" si="15" ref="F106:F113">D106+E106</f>
        <v>1736785</v>
      </c>
      <c r="G106" s="16">
        <v>1736785</v>
      </c>
      <c r="H106" s="16">
        <v>1736785</v>
      </c>
      <c r="I106" s="16">
        <f t="shared" si="13"/>
        <v>0</v>
      </c>
    </row>
    <row r="107" spans="2:9" ht="12.75">
      <c r="B107" s="13" t="s">
        <v>33</v>
      </c>
      <c r="C107" s="11"/>
      <c r="D107" s="15">
        <v>559539</v>
      </c>
      <c r="E107" s="16">
        <v>388703.35</v>
      </c>
      <c r="F107" s="16">
        <f t="shared" si="15"/>
        <v>948242.35</v>
      </c>
      <c r="G107" s="16">
        <v>948242.35</v>
      </c>
      <c r="H107" s="16">
        <v>948242.35</v>
      </c>
      <c r="I107" s="16">
        <f t="shared" si="13"/>
        <v>0</v>
      </c>
    </row>
    <row r="108" spans="2:9" ht="12.75">
      <c r="B108" s="13" t="s">
        <v>34</v>
      </c>
      <c r="C108" s="11"/>
      <c r="D108" s="15">
        <v>13350</v>
      </c>
      <c r="E108" s="16">
        <v>-6503.51</v>
      </c>
      <c r="F108" s="16">
        <f t="shared" si="15"/>
        <v>6846.49</v>
      </c>
      <c r="G108" s="16">
        <v>6846.49</v>
      </c>
      <c r="H108" s="16">
        <v>6846.49</v>
      </c>
      <c r="I108" s="16">
        <f t="shared" si="13"/>
        <v>0</v>
      </c>
    </row>
    <row r="109" spans="2:9" ht="12.75">
      <c r="B109" s="13" t="s">
        <v>35</v>
      </c>
      <c r="C109" s="11"/>
      <c r="D109" s="15">
        <v>175700</v>
      </c>
      <c r="E109" s="16">
        <v>-51551.37</v>
      </c>
      <c r="F109" s="16">
        <f t="shared" si="15"/>
        <v>124148.63</v>
      </c>
      <c r="G109" s="16">
        <v>124148.63</v>
      </c>
      <c r="H109" s="16">
        <v>124148.63</v>
      </c>
      <c r="I109" s="16">
        <f t="shared" si="13"/>
        <v>0</v>
      </c>
    </row>
    <row r="110" spans="2:9" ht="12.75">
      <c r="B110" s="13" t="s">
        <v>36</v>
      </c>
      <c r="C110" s="11"/>
      <c r="D110" s="15">
        <v>6420</v>
      </c>
      <c r="E110" s="16">
        <v>-6420</v>
      </c>
      <c r="F110" s="16">
        <f t="shared" si="15"/>
        <v>0</v>
      </c>
      <c r="G110" s="16">
        <v>0</v>
      </c>
      <c r="H110" s="16">
        <v>0</v>
      </c>
      <c r="I110" s="16">
        <f t="shared" si="13"/>
        <v>0</v>
      </c>
    </row>
    <row r="111" spans="2:9" ht="12.75">
      <c r="B111" s="13" t="s">
        <v>37</v>
      </c>
      <c r="C111" s="11"/>
      <c r="D111" s="15">
        <v>22680</v>
      </c>
      <c r="E111" s="16">
        <v>78362.12</v>
      </c>
      <c r="F111" s="16">
        <f t="shared" si="15"/>
        <v>101042.12</v>
      </c>
      <c r="G111" s="16">
        <v>101042.12</v>
      </c>
      <c r="H111" s="16">
        <v>101042.12</v>
      </c>
      <c r="I111" s="16">
        <f t="shared" si="13"/>
        <v>0</v>
      </c>
    </row>
    <row r="112" spans="2:9" ht="12.75">
      <c r="B112" s="13" t="s">
        <v>38</v>
      </c>
      <c r="C112" s="11"/>
      <c r="D112" s="15">
        <v>11000</v>
      </c>
      <c r="E112" s="16">
        <v>138234</v>
      </c>
      <c r="F112" s="16">
        <f t="shared" si="15"/>
        <v>149234</v>
      </c>
      <c r="G112" s="16">
        <v>149234</v>
      </c>
      <c r="H112" s="16">
        <v>149234</v>
      </c>
      <c r="I112" s="16">
        <f t="shared" si="13"/>
        <v>0</v>
      </c>
    </row>
    <row r="113" spans="2:9" ht="12.75">
      <c r="B113" s="13" t="s">
        <v>39</v>
      </c>
      <c r="C113" s="11"/>
      <c r="D113" s="15">
        <v>1000</v>
      </c>
      <c r="E113" s="16">
        <v>74996.2</v>
      </c>
      <c r="F113" s="16">
        <f t="shared" si="15"/>
        <v>75996.2</v>
      </c>
      <c r="G113" s="16">
        <v>75996.2</v>
      </c>
      <c r="H113" s="16">
        <v>75996.2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287033</v>
      </c>
      <c r="E114" s="15">
        <f>SUM(E115:E123)</f>
        <v>840376.9199999999</v>
      </c>
      <c r="F114" s="15">
        <f>SUM(F115:F123)</f>
        <v>1127409.92</v>
      </c>
      <c r="G114" s="15">
        <f>SUM(G115:G123)</f>
        <v>1127409.92</v>
      </c>
      <c r="H114" s="15">
        <f>SUM(H115:H123)</f>
        <v>1127409.92</v>
      </c>
      <c r="I114" s="16">
        <f t="shared" si="13"/>
        <v>0</v>
      </c>
    </row>
    <row r="115" spans="2:9" ht="12.75">
      <c r="B115" s="13" t="s">
        <v>41</v>
      </c>
      <c r="C115" s="11"/>
      <c r="D115" s="15">
        <v>195000</v>
      </c>
      <c r="E115" s="16">
        <v>153478.8</v>
      </c>
      <c r="F115" s="16">
        <f>D115+E115</f>
        <v>348478.8</v>
      </c>
      <c r="G115" s="16">
        <v>348478.8</v>
      </c>
      <c r="H115" s="16">
        <v>348478.8</v>
      </c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92033</v>
      </c>
      <c r="E118" s="16">
        <v>686898.12</v>
      </c>
      <c r="F118" s="16">
        <f t="shared" si="16"/>
        <v>778931.12</v>
      </c>
      <c r="G118" s="16">
        <v>778931.12</v>
      </c>
      <c r="H118" s="16">
        <v>778931.12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1912260</v>
      </c>
      <c r="E124" s="15">
        <f>SUM(E125:E133)</f>
        <v>-19169.060000000012</v>
      </c>
      <c r="F124" s="15">
        <f>SUM(F125:F133)</f>
        <v>1893090.9399999997</v>
      </c>
      <c r="G124" s="15">
        <f>SUM(G125:G133)</f>
        <v>1893090.94</v>
      </c>
      <c r="H124" s="15">
        <f>SUM(H125:H133)</f>
        <v>1893090.94</v>
      </c>
      <c r="I124" s="16">
        <f t="shared" si="13"/>
        <v>0</v>
      </c>
    </row>
    <row r="125" spans="2:9" ht="12.75">
      <c r="B125" s="13" t="s">
        <v>51</v>
      </c>
      <c r="C125" s="11"/>
      <c r="D125" s="15">
        <v>1242100</v>
      </c>
      <c r="E125" s="16">
        <v>463131.11</v>
      </c>
      <c r="F125" s="16">
        <f>D125+E125</f>
        <v>1705231.1099999999</v>
      </c>
      <c r="G125" s="16">
        <v>1705231.11</v>
      </c>
      <c r="H125" s="16">
        <v>1705231.11</v>
      </c>
      <c r="I125" s="16">
        <f t="shared" si="13"/>
        <v>0</v>
      </c>
    </row>
    <row r="126" spans="2:9" ht="12.75">
      <c r="B126" s="13" t="s">
        <v>52</v>
      </c>
      <c r="C126" s="11"/>
      <c r="D126" s="15">
        <v>220160</v>
      </c>
      <c r="E126" s="16">
        <v>-220160</v>
      </c>
      <c r="F126" s="16">
        <f aca="true" t="shared" si="17" ref="F126:F133">D126+E126</f>
        <v>0</v>
      </c>
      <c r="G126" s="16">
        <v>0</v>
      </c>
      <c r="H126" s="16">
        <v>0</v>
      </c>
      <c r="I126" s="16">
        <f t="shared" si="13"/>
        <v>0</v>
      </c>
    </row>
    <row r="127" spans="2:9" ht="12.75">
      <c r="B127" s="13" t="s">
        <v>53</v>
      </c>
      <c r="C127" s="11"/>
      <c r="D127" s="15">
        <v>0</v>
      </c>
      <c r="E127" s="16">
        <v>30721.44</v>
      </c>
      <c r="F127" s="16">
        <f t="shared" si="17"/>
        <v>30721.44</v>
      </c>
      <c r="G127" s="16">
        <v>30721.44</v>
      </c>
      <c r="H127" s="16">
        <v>30721.44</v>
      </c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450000</v>
      </c>
      <c r="E130" s="16">
        <v>-422366</v>
      </c>
      <c r="F130" s="16">
        <f t="shared" si="17"/>
        <v>27634</v>
      </c>
      <c r="G130" s="16">
        <v>27634</v>
      </c>
      <c r="H130" s="16">
        <v>27634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0</v>
      </c>
      <c r="E133" s="16">
        <v>129504.39</v>
      </c>
      <c r="F133" s="16">
        <f t="shared" si="17"/>
        <v>129504.39</v>
      </c>
      <c r="G133" s="16">
        <v>129504.39</v>
      </c>
      <c r="H133" s="16">
        <v>129504.39</v>
      </c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100022619</v>
      </c>
      <c r="E134" s="15">
        <f>SUM(E135:E137)</f>
        <v>13391346.42</v>
      </c>
      <c r="F134" s="15">
        <f>SUM(F135:F137)</f>
        <v>113413965.42</v>
      </c>
      <c r="G134" s="15">
        <f>SUM(G135:G137)</f>
        <v>113235386.72</v>
      </c>
      <c r="H134" s="15">
        <f>SUM(H135:H137)</f>
        <v>113235386.72</v>
      </c>
      <c r="I134" s="16">
        <f t="shared" si="13"/>
        <v>178578.70000000298</v>
      </c>
    </row>
    <row r="135" spans="2:9" ht="12.75">
      <c r="B135" s="13" t="s">
        <v>61</v>
      </c>
      <c r="C135" s="11"/>
      <c r="D135" s="15">
        <v>100022619</v>
      </c>
      <c r="E135" s="16">
        <v>13391346.42</v>
      </c>
      <c r="F135" s="16">
        <f>D135+E135</f>
        <v>113413965.42</v>
      </c>
      <c r="G135" s="16">
        <v>113235386.72</v>
      </c>
      <c r="H135" s="16">
        <v>113235386.72</v>
      </c>
      <c r="I135" s="16">
        <f t="shared" si="13"/>
        <v>178578.70000000298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247423181</v>
      </c>
      <c r="E160" s="14">
        <f t="shared" si="21"/>
        <v>18521834.36</v>
      </c>
      <c r="F160" s="14">
        <f t="shared" si="21"/>
        <v>265945015.35999998</v>
      </c>
      <c r="G160" s="14">
        <f t="shared" si="21"/>
        <v>264711847.5</v>
      </c>
      <c r="H160" s="14">
        <f t="shared" si="21"/>
        <v>263468487.04</v>
      </c>
      <c r="I160" s="14">
        <f t="shared" si="21"/>
        <v>1233167.860000004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2016-12-20T19:53:14Z</cp:lastPrinted>
  <dcterms:created xsi:type="dcterms:W3CDTF">2016-10-11T20:25:15Z</dcterms:created>
  <dcterms:modified xsi:type="dcterms:W3CDTF">2023-01-28T00:17:34Z</dcterms:modified>
  <cp:category/>
  <cp:version/>
  <cp:contentType/>
  <cp:contentStatus/>
</cp:coreProperties>
</file>