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<sst xmlns="http://schemas.openxmlformats.org/spreadsheetml/2006/main" count="70" uniqueCount="46">
  <si>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</si>
  <si>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</si>
  <si>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</si>
  <si>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</si>
  <si>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</si>
  <si>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</si>
  <si>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</si>
  <si>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</si>
  <si>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</si>
  <si>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</si>
  <si>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</si>
  <si>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</si>
  <si>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</si>
  <si>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</si>
  <si>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</si>
  <si>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</si>
  <si>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</si>
  <si>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</si>
  <si>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</si>
  <si>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</si>
  <si>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</si>
  <si>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</si>
  <si>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</si>
  <si>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</si>
  <si>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</si>
  <si>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</si>
  <si>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</si>
  <si>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</si>
  <si>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</si>
  <si>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</si>
  <si>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</si>
  <si>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</si>
  <si>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</si>
  <si>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</si>
  <si>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</si>
  <si>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</si>
  <si>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</si>
  <si>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</si>
  <si>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</si>
  <si>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</si>
  <si>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</si>
  <si>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</si>
  <si>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</si>
  <si>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</si>
  <si>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Calakmul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</si>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</sst>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294959673</v>
      </c>
      <c r="D9" s="8">
        <f>SUM(D10:D12)</f>
        <v>350506378.88</v>
      </c>
      <c r="E9" s="8">
        <f>SUM(E10:E12)</f>
        <v>350506378.88</v>
      </c>
    </row>
    <row r="10" spans="2:5" ht="12.75">
      <c r="B10" s="9" t="s">
        <v>9</v>
      </c>
      <c r="C10" s="6">
        <v>121168743</v>
      </c>
      <c r="D10" s="6">
        <v>155437598.61</v>
      </c>
      <c r="E10" s="6">
        <v>155437598.61</v>
      </c>
    </row>
    <row r="11" spans="2:5" ht="12.75">
      <c r="B11" s="9" t="s">
        <v>10</v>
      </c>
      <c r="C11" s="6">
        <v>173790930</v>
      </c>
      <c r="D11" s="6">
        <v>171341679.76</v>
      </c>
      <c r="E11" s="6">
        <v>171341679.76</v>
      </c>
    </row>
    <row r="12" spans="2:5" ht="12.75">
      <c r="B12" s="9" t="s">
        <v>11</v>
      </c>
      <c r="C12" s="6">
        <f>C48</f>
        <v>0</v>
      </c>
      <c r="D12" s="6">
        <f>D48</f>
        <v>23727100.509999998</v>
      </c>
      <c r="E12" s="6">
        <f>E48</f>
        <v>23727100.509999998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292471382</v>
      </c>
      <c r="D14" s="8">
        <f>SUM(D15:D16)</f>
        <v>346051060.58000004</v>
      </c>
      <c r="E14" s="8">
        <f>SUM(E15:E16)</f>
        <v>253569915.54</v>
      </c>
    </row>
    <row r="15" spans="2:5" ht="12.75">
      <c r="B15" s="9" t="s">
        <v>12</v>
      </c>
      <c r="C15" s="6">
        <v>135303504</v>
      </c>
      <c r="D15" s="6">
        <v>157567902.71</v>
      </c>
      <c r="E15" s="6">
        <v>155803058.26</v>
      </c>
    </row>
    <row r="16" spans="2:5" ht="12.75">
      <c r="B16" s="9" t="s">
        <v>13</v>
      </c>
      <c r="C16" s="6">
        <v>157167878</v>
      </c>
      <c r="D16" s="6">
        <v>188483157.87</v>
      </c>
      <c r="E16" s="6">
        <v>97766857.28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2488291</v>
      </c>
      <c r="D22" s="7">
        <f>D9-D14+D18</f>
        <v>4455318.299999952</v>
      </c>
      <c r="E22" s="7">
        <f>E9-E14+E18</f>
        <v>96936463.34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2488291</v>
      </c>
      <c r="D24" s="7">
        <f>D22-D12</f>
        <v>-19271782.210000046</v>
      </c>
      <c r="E24" s="7">
        <f>E22-E12</f>
        <v>73209362.83000001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2488291</v>
      </c>
      <c r="D26" s="8">
        <f>D24-D18</f>
        <v>-19271782.210000046</v>
      </c>
      <c r="E26" s="8">
        <f>E24-E18</f>
        <v>73209362.83000001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1484543.16</v>
      </c>
      <c r="E31" s="7">
        <f>SUM(E32:E33)</f>
        <v>1484543.16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0</v>
      </c>
      <c r="D33" s="10">
        <v>1484543.16</v>
      </c>
      <c r="E33" s="10">
        <v>1484543.16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2488291</v>
      </c>
      <c r="D35" s="8">
        <f>D26+D31</f>
        <v>-17787239.050000045</v>
      </c>
      <c r="E35" s="8">
        <f>E26+E31</f>
        <v>74693905.99000001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38125000</v>
      </c>
      <c r="E41" s="24">
        <f>SUM(E42:E43)</f>
        <v>38125000</v>
      </c>
    </row>
    <row r="42" spans="2:5" ht="12.75">
      <c r="B42" s="25" t="s">
        <v>28</v>
      </c>
      <c r="C42" s="22">
        <v>0</v>
      </c>
      <c r="D42" s="26">
        <v>38125000</v>
      </c>
      <c r="E42" s="26">
        <v>38125000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14397899.49</v>
      </c>
      <c r="E44" s="24">
        <f>SUM(E45:E46)</f>
        <v>14397899.49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0</v>
      </c>
      <c r="D46" s="26">
        <v>14397899.49</v>
      </c>
      <c r="E46" s="26">
        <v>14397899.49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23727100.509999998</v>
      </c>
      <c r="E48" s="23">
        <f>E41-E44</f>
        <v>23727100.509999998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121168743</v>
      </c>
      <c r="D54" s="26">
        <f>D10</f>
        <v>155437598.61</v>
      </c>
      <c r="E54" s="26">
        <f>E10</f>
        <v>155437598.61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38125000</v>
      </c>
      <c r="E56" s="26">
        <f>E42-E45</f>
        <v>38125000</v>
      </c>
    </row>
    <row r="57" spans="2:5" ht="12.75">
      <c r="B57" s="25" t="s">
        <v>28</v>
      </c>
      <c r="C57" s="22">
        <f>C42</f>
        <v>0</v>
      </c>
      <c r="D57" s="26">
        <f>D42</f>
        <v>38125000</v>
      </c>
      <c r="E57" s="26">
        <f>E42</f>
        <v>38125000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135303504</v>
      </c>
      <c r="D60" s="22">
        <f>D15</f>
        <v>157567902.71</v>
      </c>
      <c r="E60" s="22">
        <f>E15</f>
        <v>155803058.26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-14134761</v>
      </c>
      <c r="D64" s="23">
        <f>D54+D56-D60+D62</f>
        <v>35994695.900000006</v>
      </c>
      <c r="E64" s="23">
        <f>E54+E56-E60+E62</f>
        <v>37759540.350000024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-14134761</v>
      </c>
      <c r="D66" s="23">
        <f>D64-D56</f>
        <v>-2130304.099999994</v>
      </c>
      <c r="E66" s="23">
        <f>E64-E56</f>
        <v>-365459.64999997616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173790930</v>
      </c>
      <c r="D72" s="26">
        <f>D11</f>
        <v>171341679.76</v>
      </c>
      <c r="E72" s="26">
        <f>E11</f>
        <v>171341679.76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-14397899.49</v>
      </c>
      <c r="E74" s="26">
        <f>E75-E76</f>
        <v>-14397899.49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14397899.49</v>
      </c>
      <c r="E76" s="26">
        <f>E46</f>
        <v>14397899.49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157167878</v>
      </c>
      <c r="D78" s="22">
        <f>D16</f>
        <v>188483157.87</v>
      </c>
      <c r="E78" s="22">
        <f>E16</f>
        <v>97766857.28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16623052</v>
      </c>
      <c r="D82" s="23">
        <f>D72+D74-D78+D80</f>
        <v>-31539377.600000024</v>
      </c>
      <c r="E82" s="23">
        <f>E72+E74-E78+E80</f>
        <v>59176922.98999998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16623052</v>
      </c>
      <c r="D84" s="23">
        <f>D82-D74</f>
        <v>-17141478.11000002</v>
      </c>
      <c r="E84" s="23">
        <f>E82-E74</f>
        <v>73574822.47999997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2024-01-28T01:33:33Z</dcterms:modified>
  <cp:category/>
  <cp:version/>
  <cp:contentType/>
  <cp:contentStatus/>
</cp:coreProperties>
</file>