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<sst xmlns="http://schemas.openxmlformats.org/spreadsheetml/2006/main" count="162" uniqueCount="89">
  <si>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</si>
  <si>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</si>
  <si>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</si>
  <si>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</si>
  <si>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</si>
  <si>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</si>
  <si>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</si>
  <si>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</si>
  <si>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</si>
  <si>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</si>
  <si>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</si>
  <si>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</si>
  <si>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</si>
  <si>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</si>
  <si>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</si>
  <si>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</si>
  <si>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</si>
  <si>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</si>
  <si>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</si>
  <si>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</si>
  <si>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</si>
  <si>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</si>
  <si>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</si>
  <si>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</si>
  <si>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</si>
  <si>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</si>
  <si>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</si>
  <si>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</si>
  <si>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</si>
  <si>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</si>
  <si>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</si>
  <si>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</si>
  <si>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</si>
  <si>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</si>
  <si>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</si>
  <si>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</si>
  <si>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</si>
  <si>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</si>
  <si>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</si>
  <si>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</si>
  <si>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</si>
  <si>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</si>
  <si>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</si>
  <si>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</si>
  <si>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</si>
  <si>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</si>
  <si>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</si>
  <si>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</si>
  <si>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</si>
  <si>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</si>
  <si>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</si>
  <si>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</si>
  <si>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</si>
  <si>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</si>
  <si>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</si>
  <si>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</si>
  <si>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</si>
  <si>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</si>
  <si>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</si>
  <si>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</si>
  <si>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</si>
  <si>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</si>
  <si>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</si>
  <si>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</si>
  <si>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</si>
  <si>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</si>
  <si>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</si>
  <si>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</si>
  <si>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</si>
  <si>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</si>
  <si>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</si>
  <si>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</si>
  <si>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</si>
  <si>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</si>
  <si>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</si>
  <si>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</si>
  <si>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</si>
  <si>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</si>
  <si>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</si>
  <si>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</si>
  <si>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</si>
  <si>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</si>
  <si>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</si>
  <si>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</si>
  <si>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</si>
  <si>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</si>
  <si>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</si>
  <si>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Calakmul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</si>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</sst>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135303504</v>
      </c>
      <c r="E10" s="14">
        <f t="shared" si="0"/>
        <v>22452305.940000005</v>
      </c>
      <c r="F10" s="14">
        <f t="shared" si="0"/>
        <v>157755809.94</v>
      </c>
      <c r="G10" s="14">
        <f t="shared" si="0"/>
        <v>157567902.71000004</v>
      </c>
      <c r="H10" s="14">
        <f t="shared" si="0"/>
        <v>155803058.26000002</v>
      </c>
      <c r="I10" s="14">
        <f t="shared" si="0"/>
        <v>187907.23000000065</v>
      </c>
    </row>
    <row r="11" spans="2:9" ht="12.75">
      <c r="B11" s="3" t="s">
        <v>12</v>
      </c>
      <c r="C11" s="9"/>
      <c r="D11" s="15">
        <f aca="true" t="shared" si="1" ref="D11:I11">SUM(D12:D18)</f>
        <v>82938746</v>
      </c>
      <c r="E11" s="15">
        <f t="shared" si="1"/>
        <v>14574084.280000001</v>
      </c>
      <c r="F11" s="15">
        <f t="shared" si="1"/>
        <v>97512830.28000002</v>
      </c>
      <c r="G11" s="15">
        <f t="shared" si="1"/>
        <v>97512829.80000001</v>
      </c>
      <c r="H11" s="15">
        <f t="shared" si="1"/>
        <v>97512829.80000001</v>
      </c>
      <c r="I11" s="15">
        <f t="shared" si="1"/>
        <v>0.48000000044703484</v>
      </c>
    </row>
    <row r="12" spans="2:9" ht="12.75">
      <c r="B12" s="13" t="s">
        <v>13</v>
      </c>
      <c r="C12" s="11"/>
      <c r="D12" s="15">
        <v>37777179</v>
      </c>
      <c r="E12" s="16">
        <v>11312945.32</v>
      </c>
      <c r="F12" s="16">
        <f>D12+E12</f>
        <v>49090124.32</v>
      </c>
      <c r="G12" s="16">
        <v>49090124.32</v>
      </c>
      <c r="H12" s="16">
        <v>49090124.32</v>
      </c>
      <c r="I12" s="16">
        <f>F12-G12</f>
        <v>0</v>
      </c>
    </row>
    <row r="13" spans="2:9" ht="12.75">
      <c r="B13" s="13" t="s">
        <v>14</v>
      </c>
      <c r="C13" s="11"/>
      <c r="D13" s="15">
        <v>20363384</v>
      </c>
      <c r="E13" s="16">
        <v>2521975.89</v>
      </c>
      <c r="F13" s="16">
        <f aca="true" t="shared" si="2" ref="F13:F18">D13+E13</f>
        <v>22885359.89</v>
      </c>
      <c r="G13" s="16">
        <v>22885359.41</v>
      </c>
      <c r="H13" s="16">
        <v>22885359.41</v>
      </c>
      <c r="I13" s="16">
        <f aca="true" t="shared" si="3" ref="I13:I18">F13-G13</f>
        <v>0.48000000044703484</v>
      </c>
    </row>
    <row r="14" spans="2:9" ht="12.75">
      <c r="B14" s="13" t="s">
        <v>15</v>
      </c>
      <c r="C14" s="11"/>
      <c r="D14" s="15">
        <v>9775908</v>
      </c>
      <c r="E14" s="16">
        <v>3016346.7</v>
      </c>
      <c r="F14" s="16">
        <f t="shared" si="2"/>
        <v>12792254.7</v>
      </c>
      <c r="G14" s="16">
        <v>12792254.7</v>
      </c>
      <c r="H14" s="16">
        <v>12792254.7</v>
      </c>
      <c r="I14" s="16">
        <f t="shared" si="3"/>
        <v>0</v>
      </c>
    </row>
    <row r="15" spans="2:9" ht="12.75">
      <c r="B15" s="13" t="s">
        <v>16</v>
      </c>
      <c r="C15" s="11"/>
      <c r="D15" s="15">
        <v>2456200</v>
      </c>
      <c r="E15" s="16">
        <v>3362109.11</v>
      </c>
      <c r="F15" s="16">
        <f t="shared" si="2"/>
        <v>5818309.109999999</v>
      </c>
      <c r="G15" s="16">
        <v>5818309.11</v>
      </c>
      <c r="H15" s="16">
        <v>5818309.11</v>
      </c>
      <c r="I15" s="16">
        <f t="shared" si="3"/>
        <v>0</v>
      </c>
    </row>
    <row r="16" spans="2:9" ht="12.75">
      <c r="B16" s="13" t="s">
        <v>17</v>
      </c>
      <c r="C16" s="11"/>
      <c r="D16" s="15">
        <v>6336245</v>
      </c>
      <c r="E16" s="16">
        <v>-41663.11</v>
      </c>
      <c r="F16" s="16">
        <f t="shared" si="2"/>
        <v>6294581.89</v>
      </c>
      <c r="G16" s="16">
        <v>6294581.89</v>
      </c>
      <c r="H16" s="16">
        <v>6294581.89</v>
      </c>
      <c r="I16" s="16">
        <f t="shared" si="3"/>
        <v>0</v>
      </c>
    </row>
    <row r="17" spans="2:9" ht="12.75">
      <c r="B17" s="13" t="s">
        <v>18</v>
      </c>
      <c r="C17" s="11"/>
      <c r="D17" s="15">
        <v>103000</v>
      </c>
      <c r="E17" s="16">
        <v>-103000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6126830</v>
      </c>
      <c r="E18" s="16">
        <v>-5494629.63</v>
      </c>
      <c r="F18" s="16">
        <f t="shared" si="2"/>
        <v>632200.3700000001</v>
      </c>
      <c r="G18" s="16">
        <v>632200.37</v>
      </c>
      <c r="H18" s="16">
        <v>632200.37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11673951</v>
      </c>
      <c r="E19" s="15">
        <f t="shared" si="4"/>
        <v>-6265627.22</v>
      </c>
      <c r="F19" s="15">
        <f t="shared" si="4"/>
        <v>5408323.78</v>
      </c>
      <c r="G19" s="15">
        <f t="shared" si="4"/>
        <v>5408323.78</v>
      </c>
      <c r="H19" s="15">
        <f t="shared" si="4"/>
        <v>5371557.37</v>
      </c>
      <c r="I19" s="15">
        <f t="shared" si="4"/>
        <v>2.0554580260068178E-10</v>
      </c>
    </row>
    <row r="20" spans="2:9" ht="12.75">
      <c r="B20" s="13" t="s">
        <v>21</v>
      </c>
      <c r="C20" s="11"/>
      <c r="D20" s="15">
        <v>462464</v>
      </c>
      <c r="E20" s="16">
        <v>744028.36</v>
      </c>
      <c r="F20" s="15">
        <f aca="true" t="shared" si="5" ref="F20:F28">D20+E20</f>
        <v>1206492.3599999999</v>
      </c>
      <c r="G20" s="16">
        <v>1206492.36</v>
      </c>
      <c r="H20" s="16">
        <v>1169725.95</v>
      </c>
      <c r="I20" s="16">
        <f>F20-G20</f>
        <v>0</v>
      </c>
    </row>
    <row r="21" spans="2:9" ht="12.75">
      <c r="B21" s="13" t="s">
        <v>22</v>
      </c>
      <c r="C21" s="11"/>
      <c r="D21" s="15">
        <v>184265</v>
      </c>
      <c r="E21" s="16">
        <v>713861.17</v>
      </c>
      <c r="F21" s="15">
        <f t="shared" si="5"/>
        <v>898126.17</v>
      </c>
      <c r="G21" s="16">
        <v>898126.17</v>
      </c>
      <c r="H21" s="16">
        <v>898126.17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939202</v>
      </c>
      <c r="E23" s="16">
        <v>-424335.48</v>
      </c>
      <c r="F23" s="15">
        <f t="shared" si="5"/>
        <v>514866.52</v>
      </c>
      <c r="G23" s="16">
        <v>514866.52</v>
      </c>
      <c r="H23" s="16">
        <v>514866.52</v>
      </c>
      <c r="I23" s="16">
        <f t="shared" si="6"/>
        <v>0</v>
      </c>
    </row>
    <row r="24" spans="2:9" ht="12.75">
      <c r="B24" s="13" t="s">
        <v>25</v>
      </c>
      <c r="C24" s="11"/>
      <c r="D24" s="15">
        <v>2119097</v>
      </c>
      <c r="E24" s="16">
        <v>-2109058.78</v>
      </c>
      <c r="F24" s="15">
        <f t="shared" si="5"/>
        <v>10038.220000000205</v>
      </c>
      <c r="G24" s="16">
        <v>10038.22</v>
      </c>
      <c r="H24" s="16">
        <v>10038.22</v>
      </c>
      <c r="I24" s="16">
        <f t="shared" si="6"/>
        <v>2.0554580260068178E-10</v>
      </c>
    </row>
    <row r="25" spans="2:9" ht="12.75">
      <c r="B25" s="13" t="s">
        <v>26</v>
      </c>
      <c r="C25" s="11"/>
      <c r="D25" s="15">
        <v>7232705</v>
      </c>
      <c r="E25" s="16">
        <v>-5363011.94</v>
      </c>
      <c r="F25" s="15">
        <f t="shared" si="5"/>
        <v>1869693.0599999996</v>
      </c>
      <c r="G25" s="16">
        <v>1869693.06</v>
      </c>
      <c r="H25" s="16">
        <v>1869693.06</v>
      </c>
      <c r="I25" s="16">
        <f t="shared" si="6"/>
        <v>0</v>
      </c>
    </row>
    <row r="26" spans="2:9" ht="12.75">
      <c r="B26" s="13" t="s">
        <v>27</v>
      </c>
      <c r="C26" s="11"/>
      <c r="D26" s="15">
        <v>66218</v>
      </c>
      <c r="E26" s="16">
        <v>230594.03</v>
      </c>
      <c r="F26" s="15">
        <f t="shared" si="5"/>
        <v>296812.03</v>
      </c>
      <c r="G26" s="16">
        <v>296812.03</v>
      </c>
      <c r="H26" s="16">
        <v>296812.03</v>
      </c>
      <c r="I26" s="16">
        <f t="shared" si="6"/>
        <v>0</v>
      </c>
    </row>
    <row r="27" spans="2:9" ht="12.75">
      <c r="B27" s="13" t="s">
        <v>28</v>
      </c>
      <c r="C27" s="11"/>
      <c r="D27" s="15">
        <v>0</v>
      </c>
      <c r="E27" s="16">
        <v>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ht="12.75">
      <c r="B28" s="13" t="s">
        <v>29</v>
      </c>
      <c r="C28" s="11"/>
      <c r="D28" s="15">
        <v>670000</v>
      </c>
      <c r="E28" s="16">
        <v>-57704.58</v>
      </c>
      <c r="F28" s="15">
        <f t="shared" si="5"/>
        <v>612295.42</v>
      </c>
      <c r="G28" s="16">
        <v>612295.42</v>
      </c>
      <c r="H28" s="16">
        <v>612295.42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15370188</v>
      </c>
      <c r="E29" s="15">
        <f t="shared" si="7"/>
        <v>12483691.21</v>
      </c>
      <c r="F29" s="15">
        <f t="shared" si="7"/>
        <v>27853879.21</v>
      </c>
      <c r="G29" s="15">
        <f t="shared" si="7"/>
        <v>27665972.46</v>
      </c>
      <c r="H29" s="15">
        <f t="shared" si="7"/>
        <v>26853972.46</v>
      </c>
      <c r="I29" s="15">
        <f t="shared" si="7"/>
        <v>187906.75</v>
      </c>
    </row>
    <row r="30" spans="2:9" ht="12.75">
      <c r="B30" s="13" t="s">
        <v>31</v>
      </c>
      <c r="C30" s="11"/>
      <c r="D30" s="15">
        <v>5436</v>
      </c>
      <c r="E30" s="16">
        <v>2121170.49</v>
      </c>
      <c r="F30" s="15">
        <f aca="true" t="shared" si="8" ref="F30:F38">D30+E30</f>
        <v>2126606.49</v>
      </c>
      <c r="G30" s="16">
        <v>2126606.49</v>
      </c>
      <c r="H30" s="16">
        <v>2126606.49</v>
      </c>
      <c r="I30" s="16">
        <f t="shared" si="6"/>
        <v>0</v>
      </c>
    </row>
    <row r="31" spans="2:9" ht="12.75">
      <c r="B31" s="13" t="s">
        <v>32</v>
      </c>
      <c r="C31" s="11"/>
      <c r="D31" s="15">
        <v>3621700</v>
      </c>
      <c r="E31" s="16">
        <v>197001.38</v>
      </c>
      <c r="F31" s="15">
        <f t="shared" si="8"/>
        <v>3818701.38</v>
      </c>
      <c r="G31" s="16">
        <v>3818701.38</v>
      </c>
      <c r="H31" s="16">
        <v>3180701.38</v>
      </c>
      <c r="I31" s="16">
        <f t="shared" si="6"/>
        <v>0</v>
      </c>
    </row>
    <row r="32" spans="2:9" ht="12.75">
      <c r="B32" s="13" t="s">
        <v>33</v>
      </c>
      <c r="C32" s="11"/>
      <c r="D32" s="15">
        <v>1200000</v>
      </c>
      <c r="E32" s="16">
        <v>583729.5</v>
      </c>
      <c r="F32" s="15">
        <f t="shared" si="8"/>
        <v>1783729.5</v>
      </c>
      <c r="G32" s="16">
        <v>1783729.5</v>
      </c>
      <c r="H32" s="16">
        <v>1783729.5</v>
      </c>
      <c r="I32" s="16">
        <f t="shared" si="6"/>
        <v>0</v>
      </c>
    </row>
    <row r="33" spans="2:9" ht="12.75">
      <c r="B33" s="13" t="s">
        <v>34</v>
      </c>
      <c r="C33" s="11"/>
      <c r="D33" s="15">
        <v>275732</v>
      </c>
      <c r="E33" s="16">
        <v>1523217.91</v>
      </c>
      <c r="F33" s="15">
        <f t="shared" si="8"/>
        <v>1798949.91</v>
      </c>
      <c r="G33" s="16">
        <v>1798949.91</v>
      </c>
      <c r="H33" s="16">
        <v>1798949.91</v>
      </c>
      <c r="I33" s="16">
        <f t="shared" si="6"/>
        <v>0</v>
      </c>
    </row>
    <row r="34" spans="2:9" ht="12.75">
      <c r="B34" s="13" t="s">
        <v>35</v>
      </c>
      <c r="C34" s="11"/>
      <c r="D34" s="15">
        <v>700000</v>
      </c>
      <c r="E34" s="16">
        <v>823628.27</v>
      </c>
      <c r="F34" s="15">
        <f t="shared" si="8"/>
        <v>1523628.27</v>
      </c>
      <c r="G34" s="16">
        <v>1523628.27</v>
      </c>
      <c r="H34" s="16">
        <v>1523628.27</v>
      </c>
      <c r="I34" s="16">
        <f t="shared" si="6"/>
        <v>0</v>
      </c>
    </row>
    <row r="35" spans="2:9" ht="12.75">
      <c r="B35" s="13" t="s">
        <v>36</v>
      </c>
      <c r="C35" s="11"/>
      <c r="D35" s="15">
        <v>150000</v>
      </c>
      <c r="E35" s="16">
        <v>511043.76</v>
      </c>
      <c r="F35" s="15">
        <f t="shared" si="8"/>
        <v>661043.76</v>
      </c>
      <c r="G35" s="16">
        <v>473137.01</v>
      </c>
      <c r="H35" s="16">
        <v>299137.01</v>
      </c>
      <c r="I35" s="16">
        <f t="shared" si="6"/>
        <v>187906.75</v>
      </c>
    </row>
    <row r="36" spans="2:9" ht="12.75">
      <c r="B36" s="13" t="s">
        <v>37</v>
      </c>
      <c r="C36" s="11"/>
      <c r="D36" s="15">
        <v>477947</v>
      </c>
      <c r="E36" s="16">
        <v>21889.98</v>
      </c>
      <c r="F36" s="15">
        <f t="shared" si="8"/>
        <v>499836.98</v>
      </c>
      <c r="G36" s="16">
        <v>499836.98</v>
      </c>
      <c r="H36" s="16">
        <v>499836.98</v>
      </c>
      <c r="I36" s="16">
        <f t="shared" si="6"/>
        <v>0</v>
      </c>
    </row>
    <row r="37" spans="2:9" ht="12.75">
      <c r="B37" s="13" t="s">
        <v>38</v>
      </c>
      <c r="C37" s="11"/>
      <c r="D37" s="15">
        <v>968055</v>
      </c>
      <c r="E37" s="16">
        <v>1840869.62</v>
      </c>
      <c r="F37" s="15">
        <f t="shared" si="8"/>
        <v>2808924.62</v>
      </c>
      <c r="G37" s="16">
        <v>2808924.62</v>
      </c>
      <c r="H37" s="16">
        <v>2808924.62</v>
      </c>
      <c r="I37" s="16">
        <f t="shared" si="6"/>
        <v>0</v>
      </c>
    </row>
    <row r="38" spans="2:9" ht="12.75">
      <c r="B38" s="13" t="s">
        <v>39</v>
      </c>
      <c r="C38" s="11"/>
      <c r="D38" s="15">
        <v>7971318</v>
      </c>
      <c r="E38" s="16">
        <v>4861140.3</v>
      </c>
      <c r="F38" s="15">
        <f t="shared" si="8"/>
        <v>12832458.3</v>
      </c>
      <c r="G38" s="16">
        <v>12832458.3</v>
      </c>
      <c r="H38" s="16">
        <v>12832458.3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23620619</v>
      </c>
      <c r="E39" s="15">
        <f t="shared" si="9"/>
        <v>-685064.8300000001</v>
      </c>
      <c r="F39" s="15">
        <f>SUM(F40:F48)</f>
        <v>22935554.17</v>
      </c>
      <c r="G39" s="15">
        <f t="shared" si="9"/>
        <v>22935554.17</v>
      </c>
      <c r="H39" s="15">
        <f t="shared" si="9"/>
        <v>22935554.17</v>
      </c>
      <c r="I39" s="15">
        <f t="shared" si="9"/>
        <v>0</v>
      </c>
    </row>
    <row r="40" spans="2:9" ht="12.75">
      <c r="B40" s="13" t="s">
        <v>41</v>
      </c>
      <c r="C40" s="11"/>
      <c r="D40" s="15">
        <v>19649137</v>
      </c>
      <c r="E40" s="16">
        <v>-5088943.33</v>
      </c>
      <c r="F40" s="15">
        <f>D40+E40</f>
        <v>14560193.67</v>
      </c>
      <c r="G40" s="16">
        <v>14560193.67</v>
      </c>
      <c r="H40" s="16">
        <v>14560193.67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330000</v>
      </c>
      <c r="E42" s="16">
        <v>-330000</v>
      </c>
      <c r="F42" s="15">
        <f t="shared" si="10"/>
        <v>0</v>
      </c>
      <c r="G42" s="16">
        <v>0</v>
      </c>
      <c r="H42" s="16">
        <v>0</v>
      </c>
      <c r="I42" s="16">
        <f t="shared" si="6"/>
        <v>0</v>
      </c>
    </row>
    <row r="43" spans="2:9" ht="12.75">
      <c r="B43" s="13" t="s">
        <v>44</v>
      </c>
      <c r="C43" s="11"/>
      <c r="D43" s="15">
        <v>3641482</v>
      </c>
      <c r="E43" s="16">
        <v>4733878.5</v>
      </c>
      <c r="F43" s="15">
        <f t="shared" si="10"/>
        <v>8375360.5</v>
      </c>
      <c r="G43" s="16">
        <v>8375360.5</v>
      </c>
      <c r="H43" s="16">
        <v>8375360.5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374726.11000000004</v>
      </c>
      <c r="F49" s="15">
        <f t="shared" si="11"/>
        <v>374726.11000000004</v>
      </c>
      <c r="G49" s="15">
        <f t="shared" si="11"/>
        <v>374726.11000000004</v>
      </c>
      <c r="H49" s="15">
        <f t="shared" si="11"/>
        <v>374726.11000000004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271959</v>
      </c>
      <c r="F50" s="15">
        <f t="shared" si="10"/>
        <v>271959</v>
      </c>
      <c r="G50" s="16">
        <v>271959</v>
      </c>
      <c r="H50" s="16">
        <v>271959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>
        <v>0</v>
      </c>
      <c r="E52" s="16">
        <v>7799.84</v>
      </c>
      <c r="F52" s="15">
        <f t="shared" si="10"/>
        <v>7799.84</v>
      </c>
      <c r="G52" s="16">
        <v>7799.84</v>
      </c>
      <c r="H52" s="16">
        <v>7799.84</v>
      </c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94967.27</v>
      </c>
      <c r="F55" s="15">
        <f t="shared" si="10"/>
        <v>94967.27</v>
      </c>
      <c r="G55" s="16">
        <v>94967.27</v>
      </c>
      <c r="H55" s="16">
        <v>94967.27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1700000</v>
      </c>
      <c r="E59" s="15">
        <f>SUM(E60:E62)</f>
        <v>1788937.92</v>
      </c>
      <c r="F59" s="15">
        <f>SUM(F60:F62)</f>
        <v>3488937.92</v>
      </c>
      <c r="G59" s="15">
        <f>SUM(G60:G62)</f>
        <v>3488937.92</v>
      </c>
      <c r="H59" s="15">
        <f>SUM(H60:H62)</f>
        <v>2572859.88</v>
      </c>
      <c r="I59" s="16">
        <f t="shared" si="6"/>
        <v>0</v>
      </c>
    </row>
    <row r="60" spans="2:9" ht="12.75">
      <c r="B60" s="13" t="s">
        <v>61</v>
      </c>
      <c r="C60" s="11"/>
      <c r="D60" s="15">
        <v>1700000</v>
      </c>
      <c r="E60" s="16">
        <v>1788937.92</v>
      </c>
      <c r="F60" s="15">
        <f t="shared" si="10"/>
        <v>3488937.92</v>
      </c>
      <c r="G60" s="16">
        <v>3488937.92</v>
      </c>
      <c r="H60" s="16">
        <v>2572859.88</v>
      </c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16">
        <v>0</v>
      </c>
      <c r="F61" s="15">
        <f t="shared" si="10"/>
        <v>0</v>
      </c>
      <c r="G61" s="16">
        <v>0</v>
      </c>
      <c r="H61" s="16">
        <v>0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181558.47</v>
      </c>
      <c r="F76" s="15">
        <f>SUM(F77:F83)</f>
        <v>181558.47</v>
      </c>
      <c r="G76" s="15">
        <f>SUM(G77:G83)</f>
        <v>181558.47</v>
      </c>
      <c r="H76" s="15">
        <f>SUM(H77:H83)</f>
        <v>181558.47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181558.47</v>
      </c>
      <c r="F83" s="15">
        <f t="shared" si="10"/>
        <v>181558.47</v>
      </c>
      <c r="G83" s="16">
        <v>181558.47</v>
      </c>
      <c r="H83" s="16">
        <v>181558.47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157167878</v>
      </c>
      <c r="E85" s="21">
        <f>E86+E104+E94+E114+E124+E134+E138+E147+E151</f>
        <v>57562582.11</v>
      </c>
      <c r="F85" s="21">
        <f t="shared" si="12"/>
        <v>214730460.11</v>
      </c>
      <c r="G85" s="21">
        <f>G86+G104+G94+G114+G124+G134+G138+G147+G151</f>
        <v>202881057.36</v>
      </c>
      <c r="H85" s="21">
        <f>H86+H104+H94+H114+H124+H134+H138+H147+H151</f>
        <v>112164756.77000001</v>
      </c>
      <c r="I85" s="21">
        <f t="shared" si="12"/>
        <v>11849402.749999996</v>
      </c>
    </row>
    <row r="86" spans="2:9" ht="12.75">
      <c r="B86" s="3" t="s">
        <v>12</v>
      </c>
      <c r="C86" s="9"/>
      <c r="D86" s="15">
        <f>SUM(D87:D93)</f>
        <v>7352421</v>
      </c>
      <c r="E86" s="15">
        <f>SUM(E87:E93)</f>
        <v>-5393538.280000001</v>
      </c>
      <c r="F86" s="15">
        <f>SUM(F87:F93)</f>
        <v>1958882.7199999997</v>
      </c>
      <c r="G86" s="15">
        <f>SUM(G87:G93)</f>
        <v>1732716.1600000001</v>
      </c>
      <c r="H86" s="15">
        <f>SUM(H87:H93)</f>
        <v>1732716.1600000001</v>
      </c>
      <c r="I86" s="16">
        <f aca="true" t="shared" si="13" ref="I86:I149">F86-G86</f>
        <v>226166.5599999996</v>
      </c>
    </row>
    <row r="87" spans="2:9" ht="12.75">
      <c r="B87" s="13" t="s">
        <v>13</v>
      </c>
      <c r="C87" s="11"/>
      <c r="D87" s="15">
        <v>6357484</v>
      </c>
      <c r="E87" s="16">
        <v>-5762415.36</v>
      </c>
      <c r="F87" s="15">
        <f aca="true" t="shared" si="14" ref="F87:F103">D87+E87</f>
        <v>595068.6399999997</v>
      </c>
      <c r="G87" s="16">
        <v>368902.08</v>
      </c>
      <c r="H87" s="16">
        <v>368902.08</v>
      </c>
      <c r="I87" s="16">
        <f t="shared" si="13"/>
        <v>226166.55999999965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994937</v>
      </c>
      <c r="E89" s="16">
        <v>-936477.57</v>
      </c>
      <c r="F89" s="15">
        <f t="shared" si="14"/>
        <v>58459.43000000005</v>
      </c>
      <c r="G89" s="16">
        <v>58459.43</v>
      </c>
      <c r="H89" s="16">
        <v>58459.43</v>
      </c>
      <c r="I89" s="16">
        <f t="shared" si="13"/>
        <v>0</v>
      </c>
    </row>
    <row r="90" spans="2:9" ht="12.75">
      <c r="B90" s="13" t="s">
        <v>16</v>
      </c>
      <c r="C90" s="11"/>
      <c r="D90" s="15">
        <v>0</v>
      </c>
      <c r="E90" s="16">
        <v>108642.02</v>
      </c>
      <c r="F90" s="15">
        <f t="shared" si="14"/>
        <v>108642.02</v>
      </c>
      <c r="G90" s="16">
        <v>108642.02</v>
      </c>
      <c r="H90" s="16">
        <v>108642.02</v>
      </c>
      <c r="I90" s="16">
        <f t="shared" si="13"/>
        <v>0</v>
      </c>
    </row>
    <row r="91" spans="2:9" ht="12.75">
      <c r="B91" s="13" t="s">
        <v>17</v>
      </c>
      <c r="C91" s="11"/>
      <c r="D91" s="15">
        <v>0</v>
      </c>
      <c r="E91" s="16">
        <v>499212.63</v>
      </c>
      <c r="F91" s="15">
        <f t="shared" si="14"/>
        <v>499212.63</v>
      </c>
      <c r="G91" s="16">
        <v>499212.63</v>
      </c>
      <c r="H91" s="16">
        <v>499212.63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0</v>
      </c>
      <c r="E93" s="16">
        <v>697500</v>
      </c>
      <c r="F93" s="15">
        <f t="shared" si="14"/>
        <v>697500</v>
      </c>
      <c r="G93" s="16">
        <v>697500</v>
      </c>
      <c r="H93" s="16">
        <v>697500</v>
      </c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5464467</v>
      </c>
      <c r="E94" s="15">
        <f>SUM(E95:E103)</f>
        <v>3057379.5</v>
      </c>
      <c r="F94" s="15">
        <f>SUM(F95:F103)</f>
        <v>8521846.5</v>
      </c>
      <c r="G94" s="15">
        <f>SUM(G95:G103)</f>
        <v>8521846.5</v>
      </c>
      <c r="H94" s="15">
        <f>SUM(H95:H103)</f>
        <v>8521846.5</v>
      </c>
      <c r="I94" s="16">
        <f t="shared" si="13"/>
        <v>0</v>
      </c>
    </row>
    <row r="95" spans="2:9" ht="12.75">
      <c r="B95" s="13" t="s">
        <v>21</v>
      </c>
      <c r="C95" s="11"/>
      <c r="D95" s="15">
        <v>15000</v>
      </c>
      <c r="E95" s="16">
        <v>1296925.8</v>
      </c>
      <c r="F95" s="15">
        <f t="shared" si="14"/>
        <v>1311925.8</v>
      </c>
      <c r="G95" s="16">
        <v>1311925.8</v>
      </c>
      <c r="H95" s="16">
        <v>1311925.8</v>
      </c>
      <c r="I95" s="16">
        <f t="shared" si="13"/>
        <v>0</v>
      </c>
    </row>
    <row r="96" spans="2:9" ht="12.75">
      <c r="B96" s="13" t="s">
        <v>22</v>
      </c>
      <c r="C96" s="11"/>
      <c r="D96" s="15">
        <v>0</v>
      </c>
      <c r="E96" s="16">
        <v>143319.26</v>
      </c>
      <c r="F96" s="15">
        <f t="shared" si="14"/>
        <v>143319.26</v>
      </c>
      <c r="G96" s="16">
        <v>143319.26</v>
      </c>
      <c r="H96" s="16">
        <v>143319.26</v>
      </c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30524.21</v>
      </c>
      <c r="F98" s="15">
        <f t="shared" si="14"/>
        <v>30524.21</v>
      </c>
      <c r="G98" s="16">
        <v>30524.21</v>
      </c>
      <c r="H98" s="16">
        <v>30524.21</v>
      </c>
      <c r="I98" s="16">
        <f t="shared" si="13"/>
        <v>0</v>
      </c>
    </row>
    <row r="99" spans="2:9" ht="12.75">
      <c r="B99" s="13" t="s">
        <v>25</v>
      </c>
      <c r="C99" s="11"/>
      <c r="D99" s="15">
        <v>469467</v>
      </c>
      <c r="E99" s="16">
        <v>-469467</v>
      </c>
      <c r="F99" s="15">
        <f t="shared" si="14"/>
        <v>0</v>
      </c>
      <c r="G99" s="16">
        <v>0</v>
      </c>
      <c r="H99" s="16">
        <v>0</v>
      </c>
      <c r="I99" s="16">
        <f t="shared" si="13"/>
        <v>0</v>
      </c>
    </row>
    <row r="100" spans="2:9" ht="12.75">
      <c r="B100" s="13" t="s">
        <v>26</v>
      </c>
      <c r="C100" s="11"/>
      <c r="D100" s="15">
        <v>4800000</v>
      </c>
      <c r="E100" s="16">
        <v>1206811.47</v>
      </c>
      <c r="F100" s="15">
        <f t="shared" si="14"/>
        <v>6006811.47</v>
      </c>
      <c r="G100" s="16">
        <v>6006811.47</v>
      </c>
      <c r="H100" s="16">
        <v>6006811.47</v>
      </c>
      <c r="I100" s="16">
        <f t="shared" si="13"/>
        <v>0</v>
      </c>
    </row>
    <row r="101" spans="2:9" ht="12.75">
      <c r="B101" s="13" t="s">
        <v>27</v>
      </c>
      <c r="C101" s="11"/>
      <c r="D101" s="15">
        <v>130000</v>
      </c>
      <c r="E101" s="16">
        <v>674458.64</v>
      </c>
      <c r="F101" s="15">
        <f t="shared" si="14"/>
        <v>804458.64</v>
      </c>
      <c r="G101" s="16">
        <v>804458.64</v>
      </c>
      <c r="H101" s="16">
        <v>804458.64</v>
      </c>
      <c r="I101" s="16">
        <f t="shared" si="13"/>
        <v>0</v>
      </c>
    </row>
    <row r="102" spans="2:9" ht="12.75">
      <c r="B102" s="13" t="s">
        <v>28</v>
      </c>
      <c r="C102" s="11"/>
      <c r="D102" s="15">
        <v>20000</v>
      </c>
      <c r="E102" s="16">
        <v>-11677.68</v>
      </c>
      <c r="F102" s="15">
        <f t="shared" si="14"/>
        <v>8322.32</v>
      </c>
      <c r="G102" s="16">
        <v>8322.32</v>
      </c>
      <c r="H102" s="16">
        <v>8322.32</v>
      </c>
      <c r="I102" s="16">
        <f t="shared" si="13"/>
        <v>0</v>
      </c>
    </row>
    <row r="103" spans="2:9" ht="12.75">
      <c r="B103" s="13" t="s">
        <v>29</v>
      </c>
      <c r="C103" s="11"/>
      <c r="D103" s="15">
        <v>30000</v>
      </c>
      <c r="E103" s="16">
        <v>186484.8</v>
      </c>
      <c r="F103" s="15">
        <f t="shared" si="14"/>
        <v>216484.8</v>
      </c>
      <c r="G103" s="16">
        <v>216484.8</v>
      </c>
      <c r="H103" s="16">
        <v>216484.8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14911768</v>
      </c>
      <c r="E104" s="15">
        <f>SUM(E105:E113)</f>
        <v>1558341.0900000003</v>
      </c>
      <c r="F104" s="15">
        <f>SUM(F105:F113)</f>
        <v>16470109.090000002</v>
      </c>
      <c r="G104" s="15">
        <f>SUM(G105:G113)</f>
        <v>16470109.090000002</v>
      </c>
      <c r="H104" s="15">
        <f>SUM(H105:H113)</f>
        <v>16470109.090000002</v>
      </c>
      <c r="I104" s="16">
        <f t="shared" si="13"/>
        <v>0</v>
      </c>
    </row>
    <row r="105" spans="2:9" ht="12.75">
      <c r="B105" s="13" t="s">
        <v>31</v>
      </c>
      <c r="C105" s="11"/>
      <c r="D105" s="15">
        <v>14255561</v>
      </c>
      <c r="E105" s="16">
        <v>-743738.54</v>
      </c>
      <c r="F105" s="16">
        <f>D105+E105</f>
        <v>13511822.46</v>
      </c>
      <c r="G105" s="16">
        <v>13511822.46</v>
      </c>
      <c r="H105" s="16">
        <v>13511822.46</v>
      </c>
      <c r="I105" s="16">
        <f t="shared" si="13"/>
        <v>0</v>
      </c>
    </row>
    <row r="106" spans="2:9" ht="12.75">
      <c r="B106" s="13" t="s">
        <v>32</v>
      </c>
      <c r="C106" s="11"/>
      <c r="D106" s="15">
        <v>78300</v>
      </c>
      <c r="E106" s="16">
        <v>1729238.86</v>
      </c>
      <c r="F106" s="16">
        <f aca="true" t="shared" si="15" ref="F106:F113">D106+E106</f>
        <v>1807538.86</v>
      </c>
      <c r="G106" s="16">
        <v>1807538.86</v>
      </c>
      <c r="H106" s="16">
        <v>1807538.86</v>
      </c>
      <c r="I106" s="16">
        <f t="shared" si="13"/>
        <v>0</v>
      </c>
    </row>
    <row r="107" spans="2:9" ht="12.75">
      <c r="B107" s="13" t="s">
        <v>33</v>
      </c>
      <c r="C107" s="11"/>
      <c r="D107" s="15">
        <v>200000</v>
      </c>
      <c r="E107" s="16">
        <v>435559.65</v>
      </c>
      <c r="F107" s="16">
        <f t="shared" si="15"/>
        <v>635559.65</v>
      </c>
      <c r="G107" s="16">
        <v>635559.65</v>
      </c>
      <c r="H107" s="16">
        <v>635559.65</v>
      </c>
      <c r="I107" s="16">
        <f t="shared" si="13"/>
        <v>0</v>
      </c>
    </row>
    <row r="108" spans="2:9" ht="12.75">
      <c r="B108" s="13" t="s">
        <v>34</v>
      </c>
      <c r="C108" s="11"/>
      <c r="D108" s="15">
        <v>0</v>
      </c>
      <c r="E108" s="16">
        <v>61399.49</v>
      </c>
      <c r="F108" s="16">
        <f t="shared" si="15"/>
        <v>61399.49</v>
      </c>
      <c r="G108" s="16">
        <v>61399.49</v>
      </c>
      <c r="H108" s="16">
        <v>61399.49</v>
      </c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178088.63</v>
      </c>
      <c r="F109" s="16">
        <f t="shared" si="15"/>
        <v>178088.63</v>
      </c>
      <c r="G109" s="16">
        <v>178088.63</v>
      </c>
      <c r="H109" s="16">
        <v>178088.63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84545</v>
      </c>
      <c r="E111" s="16">
        <v>191155</v>
      </c>
      <c r="F111" s="16">
        <f t="shared" si="15"/>
        <v>275700</v>
      </c>
      <c r="G111" s="16">
        <v>275700</v>
      </c>
      <c r="H111" s="16">
        <v>275700</v>
      </c>
      <c r="I111" s="16">
        <f t="shared" si="13"/>
        <v>0</v>
      </c>
    </row>
    <row r="112" spans="2:9" ht="12.75">
      <c r="B112" s="13" t="s">
        <v>38</v>
      </c>
      <c r="C112" s="11"/>
      <c r="D112" s="15">
        <v>0</v>
      </c>
      <c r="E112" s="16">
        <v>0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2.75">
      <c r="B113" s="13" t="s">
        <v>39</v>
      </c>
      <c r="C113" s="11"/>
      <c r="D113" s="15">
        <v>293362</v>
      </c>
      <c r="E113" s="16">
        <v>-293362</v>
      </c>
      <c r="F113" s="16">
        <f t="shared" si="15"/>
        <v>0</v>
      </c>
      <c r="G113" s="16">
        <v>0</v>
      </c>
      <c r="H113" s="16">
        <v>0</v>
      </c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2306851.5</v>
      </c>
      <c r="F114" s="15">
        <f>SUM(F115:F123)</f>
        <v>2306851.5</v>
      </c>
      <c r="G114" s="15">
        <f>SUM(G115:G123)</f>
        <v>1474850</v>
      </c>
      <c r="H114" s="15">
        <f>SUM(H115:H123)</f>
        <v>1474850</v>
      </c>
      <c r="I114" s="16">
        <f t="shared" si="13"/>
        <v>832001.5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0</v>
      </c>
      <c r="E118" s="16">
        <v>2306851.5</v>
      </c>
      <c r="F118" s="16">
        <f t="shared" si="16"/>
        <v>2306851.5</v>
      </c>
      <c r="G118" s="16">
        <v>1474850</v>
      </c>
      <c r="H118" s="16">
        <v>1474850</v>
      </c>
      <c r="I118" s="16">
        <f t="shared" si="13"/>
        <v>832001.5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500000</v>
      </c>
      <c r="E124" s="15">
        <f>SUM(E125:E133)</f>
        <v>2679862.66</v>
      </c>
      <c r="F124" s="15">
        <f>SUM(F125:F133)</f>
        <v>3179862.66</v>
      </c>
      <c r="G124" s="15">
        <f>SUM(G125:G133)</f>
        <v>3179862.66</v>
      </c>
      <c r="H124" s="15">
        <f>SUM(H125:H133)</f>
        <v>3179862.66</v>
      </c>
      <c r="I124" s="16">
        <f t="shared" si="13"/>
        <v>0</v>
      </c>
    </row>
    <row r="125" spans="2:9" ht="12.75">
      <c r="B125" s="13" t="s">
        <v>51</v>
      </c>
      <c r="C125" s="11"/>
      <c r="D125" s="15">
        <v>400000</v>
      </c>
      <c r="E125" s="16">
        <v>768554.41</v>
      </c>
      <c r="F125" s="16">
        <f>D125+E125</f>
        <v>1168554.4100000001</v>
      </c>
      <c r="G125" s="16">
        <v>1168554.41</v>
      </c>
      <c r="H125" s="16">
        <v>1168554.41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0</v>
      </c>
      <c r="E128" s="16">
        <v>1777230.84</v>
      </c>
      <c r="F128" s="16">
        <f t="shared" si="17"/>
        <v>1777230.84</v>
      </c>
      <c r="G128" s="16">
        <v>1777230.84</v>
      </c>
      <c r="H128" s="16">
        <v>1777230.84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100000</v>
      </c>
      <c r="E130" s="16">
        <v>45916.02</v>
      </c>
      <c r="F130" s="16">
        <f t="shared" si="17"/>
        <v>145916.02</v>
      </c>
      <c r="G130" s="16">
        <v>145916.02</v>
      </c>
      <c r="H130" s="16">
        <v>145916.02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88161.39</v>
      </c>
      <c r="F133" s="16">
        <f t="shared" si="17"/>
        <v>88161.39</v>
      </c>
      <c r="G133" s="16">
        <v>88161.39</v>
      </c>
      <c r="H133" s="16">
        <v>88161.39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128939222</v>
      </c>
      <c r="E134" s="15">
        <f>SUM(E135:E137)</f>
        <v>37471242.99</v>
      </c>
      <c r="F134" s="15">
        <f>SUM(F135:F137)</f>
        <v>166410464.99</v>
      </c>
      <c r="G134" s="15">
        <f>SUM(G135:G137)</f>
        <v>155619230.3</v>
      </c>
      <c r="H134" s="15">
        <f>SUM(H135:H137)</f>
        <v>64902929.71</v>
      </c>
      <c r="I134" s="16">
        <f t="shared" si="13"/>
        <v>10791234.689999998</v>
      </c>
    </row>
    <row r="135" spans="2:9" ht="12.75">
      <c r="B135" s="13" t="s">
        <v>61</v>
      </c>
      <c r="C135" s="11"/>
      <c r="D135" s="15">
        <v>128939222</v>
      </c>
      <c r="E135" s="16">
        <v>37471242.99</v>
      </c>
      <c r="F135" s="16">
        <f>D135+E135</f>
        <v>166410464.99</v>
      </c>
      <c r="G135" s="16">
        <v>155619230.3</v>
      </c>
      <c r="H135" s="16">
        <v>64902929.71</v>
      </c>
      <c r="I135" s="16">
        <f t="shared" si="13"/>
        <v>10791234.689999998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15882442.65</v>
      </c>
      <c r="F151" s="15">
        <f>SUM(F152:F158)</f>
        <v>15882442.65</v>
      </c>
      <c r="G151" s="15">
        <f>SUM(G152:G158)</f>
        <v>15882442.65</v>
      </c>
      <c r="H151" s="15">
        <f>SUM(H152:H158)</f>
        <v>15882442.65</v>
      </c>
      <c r="I151" s="16">
        <f t="shared" si="19"/>
        <v>0</v>
      </c>
    </row>
    <row r="152" spans="2:9" ht="12.75">
      <c r="B152" s="13" t="s">
        <v>78</v>
      </c>
      <c r="C152" s="11"/>
      <c r="D152" s="15">
        <v>0</v>
      </c>
      <c r="E152" s="16">
        <v>14397899.49</v>
      </c>
      <c r="F152" s="16">
        <f>D152+E152</f>
        <v>14397899.49</v>
      </c>
      <c r="G152" s="16">
        <v>14397899.49</v>
      </c>
      <c r="H152" s="16">
        <v>14397899.49</v>
      </c>
      <c r="I152" s="16">
        <f t="shared" si="19"/>
        <v>0</v>
      </c>
    </row>
    <row r="153" spans="2:9" ht="12.75">
      <c r="B153" s="13" t="s">
        <v>79</v>
      </c>
      <c r="C153" s="11"/>
      <c r="D153" s="15">
        <v>0</v>
      </c>
      <c r="E153" s="16">
        <v>1484543.16</v>
      </c>
      <c r="F153" s="16">
        <f aca="true" t="shared" si="20" ref="F153:F158">D153+E153</f>
        <v>1484543.16</v>
      </c>
      <c r="G153" s="16">
        <v>1484543.16</v>
      </c>
      <c r="H153" s="16">
        <v>1484543.16</v>
      </c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292471382</v>
      </c>
      <c r="E160" s="14">
        <f t="shared" si="21"/>
        <v>80014888.05000001</v>
      </c>
      <c r="F160" s="14">
        <f t="shared" si="21"/>
        <v>372486270.05</v>
      </c>
      <c r="G160" s="14">
        <f t="shared" si="21"/>
        <v>360448960.07000005</v>
      </c>
      <c r="H160" s="14">
        <f t="shared" si="21"/>
        <v>267967815.03000003</v>
      </c>
      <c r="I160" s="14">
        <f t="shared" si="21"/>
        <v>12037309.979999997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2016-12-20T19:53:14Z</cp:lastPrinted>
  <dcterms:created xsi:type="dcterms:W3CDTF">2016-10-11T20:25:15Z</dcterms:created>
  <dcterms:modified xsi:type="dcterms:W3CDTF">2024-01-28T01:33:45Z</dcterms:modified>
  <cp:category/>
  <cp:version/>
  <cp:contentType/>
  <cp:contentStatus/>
</cp:coreProperties>
</file>